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tie.bnf.fr\profils_redir$\BNF0019043\Desktop\Maintenance CFO\DCE\"/>
    </mc:Choice>
  </mc:AlternateContent>
  <xr:revisionPtr revIDLastSave="0" documentId="13_ncr:1_{A8B4584C-C6C0-40AC-81AD-0A55309B6967}" xr6:coauthVersionLast="36" xr6:coauthVersionMax="36" xr10:uidLastSave="{00000000-0000-0000-0000-000000000000}"/>
  <bookViews>
    <workbookView xWindow="120" yWindow="495" windowWidth="16605" windowHeight="9195" tabRatio="764" activeTab="1" xr2:uid="{00000000-000D-0000-FFFF-FFFF00000000}"/>
  </bookViews>
  <sheets>
    <sheet name="PG" sheetId="12" r:id="rId1"/>
    <sheet name="SUIVI MARCHE" sheetId="13" r:id="rId2"/>
    <sheet name="BFM" sheetId="1" r:id="rId3"/>
    <sheet name="RICHELIEU" sheetId="14" r:id="rId4"/>
    <sheet name="ARSENAL" sheetId="23" r:id="rId5"/>
    <sheet name="BUSSY ST GEORGES" sheetId="24" r:id="rId6"/>
    <sheet name="Récapitulatif DPGF" sheetId="11" r:id="rId7"/>
  </sheets>
  <definedNames>
    <definedName name="_xlnm.Print_Titles" localSheetId="4">ARSENAL!$1:$3</definedName>
    <definedName name="_xlnm.Print_Titles" localSheetId="2">BFM!$1:$3</definedName>
    <definedName name="_xlnm.Print_Titles" localSheetId="5">'BUSSY ST GEORGES'!$1:$3</definedName>
    <definedName name="_xlnm.Print_Titles" localSheetId="3">RICHELIEU!$1:$3</definedName>
    <definedName name="_xlnm.Print_Area" localSheetId="4">ARSENAL!$A$1:$H$19</definedName>
    <definedName name="_xlnm.Print_Area" localSheetId="2">BFM!$A$1:$H$52</definedName>
    <definedName name="_xlnm.Print_Area" localSheetId="5">'BUSSY ST GEORGES'!$A$1:$H$29</definedName>
    <definedName name="_xlnm.Print_Area" localSheetId="0">PG!$A$1:$A$36</definedName>
    <definedName name="_xlnm.Print_Area" localSheetId="6">'Récapitulatif DPGF'!$A$1:$I$10</definedName>
    <definedName name="_xlnm.Print_Area" localSheetId="3">RICHELIEU!$A$1:$H$28</definedName>
    <definedName name="_xlnm.Print_Area" localSheetId="1">'SUIVI MARCHE'!$A$1:$E$25</definedName>
  </definedNames>
  <calcPr calcId="191029"/>
</workbook>
</file>

<file path=xl/calcChain.xml><?xml version="1.0" encoding="utf-8"?>
<calcChain xmlns="http://schemas.openxmlformats.org/spreadsheetml/2006/main">
  <c r="E17" i="13" l="1"/>
  <c r="G5" i="11"/>
  <c r="H5" i="11" s="1"/>
  <c r="G6" i="11"/>
  <c r="H6" i="11" s="1"/>
  <c r="G7" i="11"/>
  <c r="H7" i="11"/>
  <c r="I7" i="11" s="1"/>
  <c r="C7" i="11"/>
  <c r="D7" i="11"/>
  <c r="E7" i="11"/>
  <c r="F7" i="11"/>
  <c r="B7" i="11"/>
  <c r="C6" i="11"/>
  <c r="D6" i="11"/>
  <c r="E6" i="11"/>
  <c r="F6" i="11"/>
  <c r="B6" i="11"/>
  <c r="C5" i="11"/>
  <c r="D5" i="11"/>
  <c r="E5" i="11"/>
  <c r="F5" i="11"/>
  <c r="B5" i="11"/>
  <c r="G4" i="11"/>
  <c r="C4" i="11"/>
  <c r="D4" i="11"/>
  <c r="E4" i="11"/>
  <c r="F4" i="11"/>
  <c r="B4" i="11"/>
  <c r="E25" i="13"/>
  <c r="H29" i="24"/>
  <c r="G29" i="24"/>
  <c r="H24" i="24"/>
  <c r="G24" i="24"/>
  <c r="G20" i="24"/>
  <c r="H20" i="24" s="1"/>
  <c r="G21" i="24"/>
  <c r="H21" i="24"/>
  <c r="G22" i="24"/>
  <c r="H22" i="24" s="1"/>
  <c r="G23" i="24"/>
  <c r="H23" i="24"/>
  <c r="H19" i="24"/>
  <c r="G19" i="24"/>
  <c r="H16" i="24"/>
  <c r="G16" i="24"/>
  <c r="G11" i="24"/>
  <c r="H11" i="24" s="1"/>
  <c r="G12" i="24"/>
  <c r="H12" i="24"/>
  <c r="G13" i="24"/>
  <c r="H13" i="24" s="1"/>
  <c r="G14" i="24"/>
  <c r="H14" i="24"/>
  <c r="H10" i="24"/>
  <c r="G10" i="24"/>
  <c r="H9" i="24"/>
  <c r="H8" i="24"/>
  <c r="G8" i="24"/>
  <c r="H5" i="24"/>
  <c r="G5" i="24"/>
  <c r="H19" i="23"/>
  <c r="G19" i="23"/>
  <c r="H14" i="23"/>
  <c r="G14" i="23"/>
  <c r="H9" i="23"/>
  <c r="H10" i="23"/>
  <c r="H11" i="23"/>
  <c r="H12" i="23"/>
  <c r="H13" i="23"/>
  <c r="H8" i="23"/>
  <c r="G10" i="23"/>
  <c r="G11" i="23"/>
  <c r="G12" i="23"/>
  <c r="G13" i="23"/>
  <c r="G8" i="23"/>
  <c r="H5" i="23"/>
  <c r="G5" i="23"/>
  <c r="H28" i="14"/>
  <c r="G28" i="14"/>
  <c r="H18" i="14"/>
  <c r="H23" i="14"/>
  <c r="G23" i="14"/>
  <c r="G19" i="14"/>
  <c r="H19" i="14"/>
  <c r="G20" i="14"/>
  <c r="H20" i="14"/>
  <c r="G21" i="14"/>
  <c r="H21" i="14"/>
  <c r="G22" i="14"/>
  <c r="H22" i="14"/>
  <c r="G18" i="14"/>
  <c r="H14" i="14"/>
  <c r="G14" i="14"/>
  <c r="H9" i="14"/>
  <c r="G11" i="14"/>
  <c r="H11" i="14" s="1"/>
  <c r="G12" i="14"/>
  <c r="H12" i="14"/>
  <c r="G13" i="14"/>
  <c r="H13" i="14" s="1"/>
  <c r="G10" i="14"/>
  <c r="H10" i="14" s="1"/>
  <c r="G8" i="14"/>
  <c r="H8" i="14" s="1"/>
  <c r="H5" i="14"/>
  <c r="G5" i="14"/>
  <c r="H52" i="1"/>
  <c r="G52" i="1"/>
  <c r="H47" i="1"/>
  <c r="G47" i="1"/>
  <c r="G41" i="1"/>
  <c r="H41" i="1" s="1"/>
  <c r="G42" i="1"/>
  <c r="H42" i="1" s="1"/>
  <c r="G43" i="1"/>
  <c r="H43" i="1"/>
  <c r="G44" i="1"/>
  <c r="H44" i="1" s="1"/>
  <c r="G45" i="1"/>
  <c r="H45" i="1"/>
  <c r="G46" i="1"/>
  <c r="H46" i="1"/>
  <c r="G40" i="1"/>
  <c r="H40" i="1" s="1"/>
  <c r="H37" i="1"/>
  <c r="G37" i="1"/>
  <c r="G22" i="1"/>
  <c r="H22" i="1" s="1"/>
  <c r="G23" i="1"/>
  <c r="H23" i="1"/>
  <c r="G24" i="1"/>
  <c r="H24" i="1" s="1"/>
  <c r="G25" i="1"/>
  <c r="H25" i="1"/>
  <c r="G26" i="1"/>
  <c r="H26" i="1" s="1"/>
  <c r="G27" i="1"/>
  <c r="H27" i="1" s="1"/>
  <c r="G28" i="1"/>
  <c r="H28" i="1" s="1"/>
  <c r="G29" i="1"/>
  <c r="H29" i="1"/>
  <c r="G30" i="1"/>
  <c r="H30" i="1" s="1"/>
  <c r="G31" i="1"/>
  <c r="H31" i="1"/>
  <c r="G32" i="1"/>
  <c r="H32" i="1" s="1"/>
  <c r="G33" i="1"/>
  <c r="H33" i="1"/>
  <c r="G34" i="1"/>
  <c r="H34" i="1" s="1"/>
  <c r="G35" i="1"/>
  <c r="H35" i="1" s="1"/>
  <c r="G36" i="1"/>
  <c r="H36" i="1" s="1"/>
  <c r="G21" i="1"/>
  <c r="H21" i="1" s="1"/>
  <c r="G16" i="1"/>
  <c r="H16" i="1" s="1"/>
  <c r="H6" i="1"/>
  <c r="H7" i="1"/>
  <c r="G7" i="1"/>
  <c r="G8" i="1"/>
  <c r="H8" i="1" s="1"/>
  <c r="G9" i="1"/>
  <c r="H9" i="1" s="1"/>
  <c r="G10" i="1"/>
  <c r="H10" i="1" s="1"/>
  <c r="G11" i="1"/>
  <c r="H11" i="1" s="1"/>
  <c r="G12" i="1"/>
  <c r="H12" i="1" s="1"/>
  <c r="G5" i="1"/>
  <c r="E20" i="13"/>
  <c r="E24" i="13"/>
  <c r="E13" i="13"/>
  <c r="E14" i="13"/>
  <c r="E15" i="13"/>
  <c r="E12" i="13"/>
  <c r="E10" i="13"/>
  <c r="E9" i="13"/>
  <c r="E7" i="13"/>
  <c r="E6" i="13"/>
  <c r="C3" i="11" l="1"/>
  <c r="C8" i="11" s="1"/>
  <c r="C9" i="11" s="1"/>
  <c r="C10" i="11" s="1"/>
  <c r="D3" i="11"/>
  <c r="E3" i="11"/>
  <c r="E8" i="11" s="1"/>
  <c r="B3" i="11"/>
  <c r="B8" i="11" s="1"/>
  <c r="B9" i="11" s="1"/>
  <c r="B10" i="11" s="1"/>
  <c r="F3" i="11"/>
  <c r="F8" i="11" s="1"/>
  <c r="F9" i="11" s="1"/>
  <c r="F10" i="11" s="1"/>
  <c r="E9" i="11"/>
  <c r="E10" i="11" s="1"/>
  <c r="I5" i="11"/>
  <c r="I6" i="11"/>
  <c r="H4" i="11"/>
  <c r="I4" i="11" s="1"/>
  <c r="G13" i="1"/>
  <c r="H5" i="1"/>
  <c r="H13" i="1" s="1"/>
  <c r="D8" i="11" l="1"/>
  <c r="D9" i="11" s="1"/>
  <c r="D10" i="11" s="1"/>
  <c r="G3" i="11"/>
  <c r="H3" i="11" s="1"/>
  <c r="H8" i="11" s="1"/>
  <c r="G8" i="11" l="1"/>
  <c r="H9" i="11"/>
  <c r="H10" i="11" s="1"/>
  <c r="I3" i="11"/>
  <c r="I8" i="11" s="1"/>
  <c r="G9" i="11"/>
  <c r="G10" i="11" s="1"/>
  <c r="I9" i="11" l="1"/>
  <c r="I10" i="11" s="1"/>
</calcChain>
</file>

<file path=xl/sharedStrings.xml><?xml version="1.0" encoding="utf-8"?>
<sst xmlns="http://schemas.openxmlformats.org/spreadsheetml/2006/main" count="263" uniqueCount="150">
  <si>
    <t>ANNEE 1</t>
  </si>
  <si>
    <t>ANNEE 3</t>
  </si>
  <si>
    <t>ANNEE 2</t>
  </si>
  <si>
    <t>ARSENAL</t>
  </si>
  <si>
    <t>SITES</t>
  </si>
  <si>
    <t>Montant total HT</t>
  </si>
  <si>
    <t>TVA 20 %</t>
  </si>
  <si>
    <t>Montant total TTC</t>
  </si>
  <si>
    <t>Montant Total HT</t>
  </si>
  <si>
    <t>Montant Total TTC</t>
  </si>
  <si>
    <t xml:space="preserve">                                                   </t>
  </si>
  <si>
    <t xml:space="preserve"> DES SITES</t>
  </si>
  <si>
    <t>FRANÇOIS MITTERRAND</t>
  </si>
  <si>
    <t>BUSSY SAINT GEORGES</t>
  </si>
  <si>
    <t>QUADRILATERE RICHELIEU</t>
  </si>
  <si>
    <t>DECOMPOSITION DU PRIX GLOBAL ET FORFAITAIRE</t>
  </si>
  <si>
    <t>MONTANT GLOBAL ANNUEL HT</t>
  </si>
  <si>
    <t>Montant Total
HT</t>
  </si>
  <si>
    <t>ANNEE 4</t>
  </si>
  <si>
    <t>MAINTENANCE DES INSTALLATIONS ELECTRIQUES</t>
  </si>
  <si>
    <t>Taux horaire</t>
  </si>
  <si>
    <t>Correctives</t>
  </si>
  <si>
    <t>Préventives</t>
  </si>
  <si>
    <t>Administration</t>
  </si>
  <si>
    <t>Mise à jour plans</t>
  </si>
  <si>
    <t>Nbre d'heures</t>
  </si>
  <si>
    <t>Intervention sur terminaux (hors relamping et CTR)</t>
  </si>
  <si>
    <t>Bureaux de contrôles</t>
  </si>
  <si>
    <t>Assistance, accompagnement</t>
  </si>
  <si>
    <t>Assistance opérations BnF (hors CTR)</t>
  </si>
  <si>
    <t>GMAO (renseignement et mise à jour)</t>
  </si>
  <si>
    <t>Mise à jour documentation exploitation</t>
  </si>
  <si>
    <t>DPGF</t>
  </si>
  <si>
    <t>Bibliothèque François-Mitterrand</t>
  </si>
  <si>
    <t>Postes électriques (livraison / puissance)</t>
  </si>
  <si>
    <t>Quantité</t>
  </si>
  <si>
    <t>Heures de préventif</t>
  </si>
  <si>
    <t>Heures de correctif</t>
  </si>
  <si>
    <t>Taux horaire (HT)</t>
  </si>
  <si>
    <t>Montant Total
TTC</t>
  </si>
  <si>
    <t>Descriptif</t>
  </si>
  <si>
    <t>Identification</t>
  </si>
  <si>
    <t>CEL</t>
  </si>
  <si>
    <t>TRA, TRN, TRS, TRG</t>
  </si>
  <si>
    <t>TRGF</t>
  </si>
  <si>
    <t>TRH</t>
  </si>
  <si>
    <t>TGN</t>
  </si>
  <si>
    <t>Transformateur HTA / BT</t>
  </si>
  <si>
    <t>Transformateur HTA / HTA (20kVA / 3,3kVA)</t>
  </si>
  <si>
    <t>Générateur homopolaire</t>
  </si>
  <si>
    <t>Tableau général normal</t>
  </si>
  <si>
    <t>TGS</t>
  </si>
  <si>
    <t>Tableau général sécurité</t>
  </si>
  <si>
    <t>TDS</t>
  </si>
  <si>
    <t>Tableau de distribution de sécurité</t>
  </si>
  <si>
    <t>Sous-Total</t>
  </si>
  <si>
    <t>Distribution électrique</t>
  </si>
  <si>
    <t>Prestations communes multisite SUIVI MARCHE</t>
  </si>
  <si>
    <t>BFM</t>
  </si>
  <si>
    <t>Récapitulatif DPGF</t>
  </si>
  <si>
    <t>Tableau Électrique Normal</t>
  </si>
  <si>
    <t>Tableau Électrique Remplacement</t>
  </si>
  <si>
    <t>Tableau Electrique Sécurité</t>
  </si>
  <si>
    <t>Tableau Electrique Ondulé</t>
  </si>
  <si>
    <t>Tableau Electrique Inverseur</t>
  </si>
  <si>
    <t>Tableau électrique de GTC</t>
  </si>
  <si>
    <t>Correction du Facteur de Puissance</t>
  </si>
  <si>
    <t>Coffret coupure transformateur BT/BT</t>
  </si>
  <si>
    <t>TEN</t>
  </si>
  <si>
    <t>TER</t>
  </si>
  <si>
    <t>TES</t>
  </si>
  <si>
    <t>TEO et TDO</t>
  </si>
  <si>
    <t>TD</t>
  </si>
  <si>
    <t>TEI</t>
  </si>
  <si>
    <t>TABGTC</t>
  </si>
  <si>
    <t>COS</t>
  </si>
  <si>
    <t>COF</t>
  </si>
  <si>
    <t>TR</t>
  </si>
  <si>
    <t>ARM</t>
  </si>
  <si>
    <t>Armoire de Commande, d'auxiliaire</t>
  </si>
  <si>
    <t>GPE</t>
  </si>
  <si>
    <t>Groupe Electrogène</t>
  </si>
  <si>
    <t>CUV</t>
  </si>
  <si>
    <t>Cuve de fuel</t>
  </si>
  <si>
    <t>CPE</t>
  </si>
  <si>
    <t>Compresseur d’air</t>
  </si>
  <si>
    <t>BDC</t>
  </si>
  <si>
    <t>Bancs de charge</t>
  </si>
  <si>
    <t>DGE</t>
  </si>
  <si>
    <t>Diagnostique</t>
  </si>
  <si>
    <t>PPE</t>
  </si>
  <si>
    <t>Pompe de Remplissage de fuel</t>
  </si>
  <si>
    <t>Groupes électrogènes</t>
  </si>
  <si>
    <t>MONTANT GLOBAL ANNUEL SITE BFM</t>
  </si>
  <si>
    <t>Montant annuel</t>
  </si>
  <si>
    <t>Assistance opérations BnF (article 7 du CCTP)</t>
  </si>
  <si>
    <t>TGBT</t>
  </si>
  <si>
    <t>Tableaux principaux, divisionnaires et terminaux</t>
  </si>
  <si>
    <t>BAES</t>
  </si>
  <si>
    <t>Eclairage de sécurité</t>
  </si>
  <si>
    <t>TABLEAUX</t>
  </si>
  <si>
    <t>Groupe électrogène</t>
  </si>
  <si>
    <t>Tableau général normal, sécurité et HQ</t>
  </si>
  <si>
    <t xml:space="preserve"> TRN</t>
  </si>
  <si>
    <t>MONTANT GLOBAL ANNUEL SITE ARSENAL</t>
  </si>
  <si>
    <t>BUSSY ST GEORGES</t>
  </si>
  <si>
    <t>MONTANT GLOBAL ANNUEL SITE BUSSY ST GEORGES</t>
  </si>
  <si>
    <t>Correction du facteur de puissance</t>
  </si>
  <si>
    <t>BAES / BS</t>
  </si>
  <si>
    <t>1 (sur contrat)</t>
  </si>
  <si>
    <t>1( sur contrat)</t>
  </si>
  <si>
    <t>1(sur contrat)</t>
  </si>
  <si>
    <t>BS</t>
  </si>
  <si>
    <t xml:space="preserve">Bloc Autonome d'Eclairage de Sécurité </t>
  </si>
  <si>
    <t>Blocs de Secours</t>
  </si>
  <si>
    <t xml:space="preserve">Fournitures intégrées au forfait </t>
  </si>
  <si>
    <t xml:space="preserve"> Terminaux et Eclairage</t>
  </si>
  <si>
    <t xml:space="preserve"> Terminaux et éclairage</t>
  </si>
  <si>
    <t>Cellule HTA( maintenance 2 et 3)</t>
  </si>
  <si>
    <t>Cellule HTA (maintenance constructeur niveau 4)</t>
  </si>
  <si>
    <t>Prestations communes multisites, de suivi, de gestion du marché et de mesures conservatoires</t>
  </si>
  <si>
    <t>Traitement des anomalies règlementaires</t>
  </si>
  <si>
    <t>Rapports divers</t>
  </si>
  <si>
    <t>ANNEE 5</t>
  </si>
  <si>
    <t>Tableau de Distribution divers</t>
  </si>
  <si>
    <t>TSC,TEGN,TEGR</t>
  </si>
  <si>
    <t>TAS</t>
  </si>
  <si>
    <t>Tableau Electrique Ascenseur</t>
  </si>
  <si>
    <t>Transformateur BT/BT d'isolement 315 kVA et 400 kVA</t>
  </si>
  <si>
    <t>Transformateur BT/BT d'isolement 20 kVA et 63 kVA</t>
  </si>
  <si>
    <t>RICHELIEU</t>
  </si>
  <si>
    <t>TRN</t>
  </si>
  <si>
    <t>Permanences dans le cadre de manifestations (expositions, colloques, etc.).</t>
  </si>
  <si>
    <t>Tableau Electrique Gradateur et scenique</t>
  </si>
  <si>
    <t>DEP</t>
  </si>
  <si>
    <t>Tableau Electrique de sureté</t>
  </si>
  <si>
    <t>MONTANT GLOBAL ANNUEL SITE RICHELIEU</t>
  </si>
  <si>
    <t>Relampage correctif et préventif</t>
  </si>
  <si>
    <t>Remplacement de 6 000 sources lumineuses sur l'ensemble des sites</t>
  </si>
  <si>
    <t>Piéces détachées et sources lumineuses inférieures à 350€HT</t>
  </si>
  <si>
    <t>Offre incluant des délais d'interventions décrits à l'article 12 du CCTP</t>
  </si>
  <si>
    <t>Montant forfaitaire</t>
  </si>
  <si>
    <t>Nombre d'heures</t>
  </si>
  <si>
    <t>Etat des lieux d'entrée</t>
  </si>
  <si>
    <t>Etat des lieux de sortie</t>
  </si>
  <si>
    <t>Astreinte</t>
  </si>
  <si>
    <t>Forfait de 8 astreintes</t>
  </si>
  <si>
    <t>Montant € HT</t>
  </si>
  <si>
    <t>ANNEXE 2  de l'AE</t>
  </si>
  <si>
    <t>Etat des lieux (montant forfaitaire pour la première et dernière année)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</si>
</sst>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1"/>
      <name val="Times New Roman"/>
      <family val="1"/>
    </font>
    <font>
      <sz val="11"/>
      <name val="Plantin MT Light"/>
      <family val="1"/>
    </font>
    <font>
      <b/>
      <sz val="11"/>
      <name val="Plantin MT Light"/>
      <family val="1"/>
    </font>
    <font>
      <b/>
      <sz val="14"/>
      <name val="Plantin MT Light"/>
      <family val="1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43" fontId="12" fillId="0" borderId="0" xfId="1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43" fontId="11" fillId="0" borderId="0" xfId="1" applyFont="1" applyBorder="1"/>
    <xf numFmtId="43" fontId="11" fillId="0" borderId="0" xfId="1" applyFont="1" applyBorder="1" applyAlignment="1">
      <alignment horizontal="center" vertical="center"/>
    </xf>
    <xf numFmtId="43" fontId="12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12" fillId="0" borderId="0" xfId="0" applyFont="1"/>
    <xf numFmtId="0" fontId="12" fillId="0" borderId="4" xfId="0" applyFont="1" applyBorder="1" applyAlignment="1">
      <alignment horizontal="center" vertical="center" wrapText="1"/>
    </xf>
    <xf numFmtId="0" fontId="10" fillId="2" borderId="0" xfId="0" applyFont="1" applyFill="1"/>
    <xf numFmtId="0" fontId="10" fillId="2" borderId="1" xfId="0" applyNumberFormat="1" applyFont="1" applyFill="1" applyBorder="1" applyAlignment="1">
      <alignment horizontal="left" vertical="center"/>
    </xf>
    <xf numFmtId="43" fontId="10" fillId="2" borderId="4" xfId="1" applyFont="1" applyFill="1" applyBorder="1" applyAlignment="1">
      <alignment horizontal="center" vertical="center"/>
    </xf>
    <xf numFmtId="43" fontId="10" fillId="2" borderId="7" xfId="1" applyFont="1" applyFill="1" applyBorder="1" applyAlignment="1">
      <alignment horizontal="center" vertical="center"/>
    </xf>
    <xf numFmtId="0" fontId="14" fillId="2" borderId="0" xfId="0" applyNumberFormat="1" applyFont="1" applyFill="1" applyAlignment="1">
      <alignment horizontal="center" vertical="center"/>
    </xf>
    <xf numFmtId="0" fontId="15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9" fillId="2" borderId="3" xfId="0" applyNumberFormat="1" applyFont="1" applyFill="1" applyBorder="1" applyAlignment="1">
      <alignment horizontal="left" vertical="center"/>
    </xf>
    <xf numFmtId="0" fontId="9" fillId="2" borderId="0" xfId="0" applyNumberFormat="1" applyFont="1" applyFill="1" applyBorder="1" applyAlignment="1">
      <alignment horizontal="left" vertical="center"/>
    </xf>
    <xf numFmtId="43" fontId="9" fillId="2" borderId="0" xfId="1" applyFont="1" applyFill="1" applyBorder="1" applyAlignment="1">
      <alignment horizontal="center" vertical="center"/>
    </xf>
    <xf numFmtId="0" fontId="10" fillId="2" borderId="0" xfId="0" applyNumberFormat="1" applyFont="1" applyFill="1" applyAlignment="1">
      <alignment horizontal="left" vertical="center"/>
    </xf>
    <xf numFmtId="0" fontId="10" fillId="2" borderId="4" xfId="0" applyNumberFormat="1" applyFont="1" applyFill="1" applyBorder="1" applyAlignment="1">
      <alignment horizontal="left" vertical="center"/>
    </xf>
    <xf numFmtId="0" fontId="10" fillId="2" borderId="4" xfId="0" applyNumberFormat="1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6" fillId="4" borderId="4" xfId="0" applyNumberFormat="1" applyFont="1" applyFill="1" applyBorder="1" applyAlignment="1">
      <alignment horizontal="left" vertical="center"/>
    </xf>
    <xf numFmtId="43" fontId="10" fillId="4" borderId="4" xfId="1" applyFont="1" applyFill="1" applyBorder="1" applyAlignment="1">
      <alignment horizontal="center" vertical="center"/>
    </xf>
    <xf numFmtId="0" fontId="17" fillId="2" borderId="0" xfId="0" applyNumberFormat="1" applyFont="1" applyFill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/>
    </xf>
    <xf numFmtId="0" fontId="10" fillId="4" borderId="4" xfId="0" applyFont="1" applyFill="1" applyBorder="1"/>
    <xf numFmtId="0" fontId="9" fillId="4" borderId="4" xfId="0" applyNumberFormat="1" applyFont="1" applyFill="1" applyBorder="1" applyAlignment="1">
      <alignment horizontal="left" vertical="center"/>
    </xf>
    <xf numFmtId="0" fontId="10" fillId="2" borderId="4" xfId="0" applyNumberFormat="1" applyFont="1" applyFill="1" applyBorder="1" applyAlignment="1">
      <alignment horizontal="center" vertical="center"/>
    </xf>
    <xf numFmtId="0" fontId="13" fillId="2" borderId="4" xfId="0" applyNumberFormat="1" applyFont="1" applyFill="1" applyBorder="1" applyAlignment="1">
      <alignment horizontal="left" vertical="center"/>
    </xf>
    <xf numFmtId="0" fontId="13" fillId="2" borderId="1" xfId="0" applyNumberFormat="1" applyFont="1" applyFill="1" applyBorder="1" applyAlignment="1">
      <alignment horizontal="left" vertical="center"/>
    </xf>
    <xf numFmtId="0" fontId="13" fillId="2" borderId="4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0" fillId="4" borderId="4" xfId="0" applyNumberFormat="1" applyFont="1" applyFill="1" applyBorder="1" applyAlignment="1">
      <alignment horizontal="left" vertical="center"/>
    </xf>
    <xf numFmtId="0" fontId="16" fillId="4" borderId="1" xfId="0" applyNumberFormat="1" applyFont="1" applyFill="1" applyBorder="1" applyAlignment="1">
      <alignment horizontal="left" vertical="center"/>
    </xf>
    <xf numFmtId="0" fontId="8" fillId="4" borderId="4" xfId="0" applyNumberFormat="1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10" fillId="4" borderId="1" xfId="0" applyNumberFormat="1" applyFont="1" applyFill="1" applyBorder="1" applyAlignment="1">
      <alignment horizontal="left" vertical="center"/>
    </xf>
    <xf numFmtId="43" fontId="10" fillId="4" borderId="8" xfId="1" applyFont="1" applyFill="1" applyBorder="1" applyAlignment="1">
      <alignment horizontal="center" vertical="center"/>
    </xf>
    <xf numFmtId="43" fontId="10" fillId="4" borderId="7" xfId="1" applyFont="1" applyFill="1" applyBorder="1" applyAlignment="1">
      <alignment horizontal="center" vertical="center"/>
    </xf>
    <xf numFmtId="43" fontId="10" fillId="4" borderId="8" xfId="1" applyFont="1" applyFill="1" applyBorder="1" applyAlignment="1">
      <alignment horizontal="center" vertical="center"/>
    </xf>
    <xf numFmtId="43" fontId="10" fillId="4" borderId="7" xfId="1" applyFont="1" applyFill="1" applyBorder="1" applyAlignment="1">
      <alignment horizontal="center" vertical="center"/>
    </xf>
    <xf numFmtId="43" fontId="10" fillId="2" borderId="8" xfId="1" applyFont="1" applyFill="1" applyBorder="1" applyAlignment="1">
      <alignment horizontal="center" vertical="center"/>
    </xf>
    <xf numFmtId="0" fontId="2" fillId="2" borderId="4" xfId="1" applyNumberFormat="1" applyFont="1" applyFill="1" applyBorder="1" applyAlignment="1">
      <alignment horizontal="center" vertical="center" wrapText="1"/>
    </xf>
    <xf numFmtId="0" fontId="9" fillId="4" borderId="4" xfId="0" applyNumberFormat="1" applyFont="1" applyFill="1" applyBorder="1" applyAlignment="1">
      <alignment horizontal="center" vertical="center"/>
    </xf>
    <xf numFmtId="0" fontId="10" fillId="4" borderId="1" xfId="0" applyNumberFormat="1" applyFont="1" applyFill="1" applyBorder="1" applyAlignment="1">
      <alignment horizontal="center" vertical="center"/>
    </xf>
    <xf numFmtId="0" fontId="16" fillId="4" borderId="4" xfId="0" applyNumberFormat="1" applyFont="1" applyFill="1" applyBorder="1" applyAlignment="1">
      <alignment horizontal="center" vertical="center"/>
    </xf>
    <xf numFmtId="0" fontId="1" fillId="2" borderId="4" xfId="1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Alignment="1">
      <alignment horizontal="center" vertical="center"/>
    </xf>
    <xf numFmtId="0" fontId="19" fillId="2" borderId="4" xfId="1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10" fillId="2" borderId="8" xfId="0" applyNumberFormat="1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left" vertical="center"/>
    </xf>
    <xf numFmtId="0" fontId="10" fillId="2" borderId="8" xfId="0" applyNumberFormat="1" applyFont="1" applyFill="1" applyBorder="1" applyAlignment="1">
      <alignment horizontal="left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0" fillId="2" borderId="8" xfId="0" applyNumberFormat="1" applyFont="1" applyFill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/>
    </xf>
    <xf numFmtId="43" fontId="16" fillId="4" borderId="1" xfId="1" applyFont="1" applyFill="1" applyBorder="1" applyAlignment="1">
      <alignment vertical="center"/>
    </xf>
    <xf numFmtId="43" fontId="16" fillId="4" borderId="8" xfId="1" applyFont="1" applyFill="1" applyBorder="1" applyAlignment="1">
      <alignment vertical="center"/>
    </xf>
    <xf numFmtId="43" fontId="16" fillId="4" borderId="7" xfId="1" applyFont="1" applyFill="1" applyBorder="1" applyAlignment="1">
      <alignment vertical="center"/>
    </xf>
    <xf numFmtId="0" fontId="10" fillId="2" borderId="8" xfId="0" applyNumberFormat="1" applyFont="1" applyFill="1" applyBorder="1" applyAlignment="1">
      <alignment vertical="center"/>
    </xf>
    <xf numFmtId="0" fontId="10" fillId="2" borderId="7" xfId="0" applyNumberFormat="1" applyFont="1" applyFill="1" applyBorder="1" applyAlignment="1">
      <alignment vertical="center"/>
    </xf>
    <xf numFmtId="43" fontId="16" fillId="2" borderId="1" xfId="1" applyFont="1" applyFill="1" applyBorder="1" applyAlignment="1">
      <alignment vertical="center"/>
    </xf>
    <xf numFmtId="43" fontId="16" fillId="2" borderId="8" xfId="1" applyFont="1" applyFill="1" applyBorder="1" applyAlignment="1">
      <alignment vertical="center"/>
    </xf>
    <xf numFmtId="43" fontId="16" fillId="2" borderId="8" xfId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left" vertical="center"/>
    </xf>
    <xf numFmtId="164" fontId="10" fillId="2" borderId="4" xfId="1" applyNumberFormat="1" applyFont="1" applyFill="1" applyBorder="1" applyAlignment="1">
      <alignment horizontal="center" vertical="center"/>
    </xf>
    <xf numFmtId="164" fontId="9" fillId="2" borderId="4" xfId="1" applyNumberFormat="1" applyFont="1" applyFill="1" applyBorder="1" applyAlignment="1">
      <alignment horizontal="center" vertical="center"/>
    </xf>
    <xf numFmtId="1" fontId="10" fillId="2" borderId="4" xfId="1" applyNumberFormat="1" applyFont="1" applyFill="1" applyBorder="1" applyAlignment="1">
      <alignment horizontal="center" vertical="center"/>
    </xf>
    <xf numFmtId="1" fontId="10" fillId="3" borderId="4" xfId="1" applyNumberFormat="1" applyFont="1" applyFill="1" applyBorder="1" applyAlignment="1">
      <alignment horizontal="center" vertical="center"/>
    </xf>
    <xf numFmtId="0" fontId="16" fillId="2" borderId="4" xfId="0" applyNumberFormat="1" applyFont="1" applyFill="1" applyBorder="1" applyAlignment="1">
      <alignment horizontal="left" vertical="center"/>
    </xf>
    <xf numFmtId="164" fontId="10" fillId="2" borderId="1" xfId="1" applyNumberFormat="1" applyFont="1" applyFill="1" applyBorder="1" applyAlignment="1">
      <alignment horizontal="center" vertical="center"/>
    </xf>
    <xf numFmtId="43" fontId="16" fillId="2" borderId="4" xfId="1" applyFont="1" applyFill="1" applyBorder="1" applyAlignment="1">
      <alignment horizontal="center" vertical="center" wrapText="1"/>
    </xf>
    <xf numFmtId="164" fontId="9" fillId="2" borderId="6" xfId="1" applyNumberFormat="1" applyFont="1" applyFill="1" applyBorder="1" applyAlignment="1">
      <alignment horizontal="center" vertical="center"/>
    </xf>
    <xf numFmtId="1" fontId="13" fillId="2" borderId="4" xfId="0" applyNumberFormat="1" applyFont="1" applyFill="1" applyBorder="1" applyAlignment="1">
      <alignment horizontal="center" vertical="center"/>
    </xf>
    <xf numFmtId="1" fontId="10" fillId="4" borderId="4" xfId="0" applyNumberFormat="1" applyFont="1" applyFill="1" applyBorder="1" applyAlignment="1">
      <alignment horizontal="center" vertical="center"/>
    </xf>
    <xf numFmtId="164" fontId="13" fillId="2" borderId="4" xfId="0" applyNumberFormat="1" applyFont="1" applyFill="1" applyBorder="1"/>
    <xf numFmtId="164" fontId="13" fillId="2" borderId="4" xfId="0" applyNumberFormat="1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164" fontId="18" fillId="2" borderId="4" xfId="0" applyNumberFormat="1" applyFont="1" applyFill="1" applyBorder="1" applyAlignment="1">
      <alignment horizontal="center" vertical="center"/>
    </xf>
    <xf numFmtId="164" fontId="9" fillId="2" borderId="7" xfId="1" applyNumberFormat="1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164" fontId="12" fillId="0" borderId="4" xfId="1" applyNumberFormat="1" applyFont="1" applyBorder="1" applyAlignment="1">
      <alignment horizontal="center" vertical="center"/>
    </xf>
    <xf numFmtId="164" fontId="11" fillId="0" borderId="4" xfId="1" applyNumberFormat="1" applyFont="1" applyBorder="1" applyAlignment="1">
      <alignment horizontal="center" vertical="center"/>
    </xf>
    <xf numFmtId="164" fontId="11" fillId="2" borderId="4" xfId="1" applyNumberFormat="1" applyFont="1" applyFill="1" applyBorder="1" applyAlignment="1">
      <alignment horizontal="center" vertical="center"/>
    </xf>
    <xf numFmtId="43" fontId="9" fillId="3" borderId="12" xfId="1" applyFont="1" applyFill="1" applyBorder="1" applyAlignment="1">
      <alignment horizontal="center" vertical="center"/>
    </xf>
    <xf numFmtId="43" fontId="9" fillId="3" borderId="11" xfId="1" applyFont="1" applyFill="1" applyBorder="1" applyAlignment="1">
      <alignment horizontal="center" vertical="center"/>
    </xf>
    <xf numFmtId="43" fontId="9" fillId="3" borderId="5" xfId="1" applyFont="1" applyFill="1" applyBorder="1" applyAlignment="1">
      <alignment horizontal="center" vertical="center"/>
    </xf>
    <xf numFmtId="0" fontId="18" fillId="2" borderId="2" xfId="0" applyNumberFormat="1" applyFont="1" applyFill="1" applyBorder="1" applyAlignment="1">
      <alignment horizontal="center" vertical="center" wrapText="1"/>
    </xf>
    <xf numFmtId="0" fontId="18" fillId="2" borderId="9" xfId="0" applyNumberFormat="1" applyFont="1" applyFill="1" applyBorder="1" applyAlignment="1">
      <alignment horizontal="center" vertical="center" wrapText="1"/>
    </xf>
    <xf numFmtId="43" fontId="10" fillId="4" borderId="1" xfId="1" applyFont="1" applyFill="1" applyBorder="1" applyAlignment="1">
      <alignment horizontal="center" vertical="center"/>
    </xf>
    <xf numFmtId="43" fontId="10" fillId="4" borderId="8" xfId="1" applyFont="1" applyFill="1" applyBorder="1" applyAlignment="1">
      <alignment horizontal="center" vertical="center"/>
    </xf>
    <xf numFmtId="43" fontId="10" fillId="4" borderId="7" xfId="1" applyFont="1" applyFill="1" applyBorder="1" applyAlignment="1">
      <alignment horizontal="center" vertical="center"/>
    </xf>
    <xf numFmtId="43" fontId="16" fillId="4" borderId="1" xfId="1" applyFont="1" applyFill="1" applyBorder="1" applyAlignment="1">
      <alignment horizontal="center" vertical="center"/>
    </xf>
    <xf numFmtId="43" fontId="16" fillId="4" borderId="8" xfId="1" applyFont="1" applyFill="1" applyBorder="1" applyAlignment="1">
      <alignment horizontal="center" vertical="center"/>
    </xf>
    <xf numFmtId="43" fontId="16" fillId="4" borderId="7" xfId="1" applyFont="1" applyFill="1" applyBorder="1" applyAlignment="1">
      <alignment horizontal="center" vertical="center"/>
    </xf>
    <xf numFmtId="164" fontId="10" fillId="2" borderId="13" xfId="1" applyNumberFormat="1" applyFont="1" applyFill="1" applyBorder="1" applyAlignment="1">
      <alignment horizontal="center" vertical="center"/>
    </xf>
    <xf numFmtId="164" fontId="10" fillId="2" borderId="14" xfId="1" applyNumberFormat="1" applyFont="1" applyFill="1" applyBorder="1" applyAlignment="1">
      <alignment horizontal="center" vertical="center"/>
    </xf>
    <xf numFmtId="1" fontId="10" fillId="2" borderId="1" xfId="1" applyNumberFormat="1" applyFont="1" applyFill="1" applyBorder="1" applyAlignment="1">
      <alignment horizontal="center" vertical="center"/>
    </xf>
    <xf numFmtId="1" fontId="10" fillId="2" borderId="7" xfId="1" applyNumberFormat="1" applyFont="1" applyFill="1" applyBorder="1" applyAlignment="1">
      <alignment horizontal="center" vertical="center"/>
    </xf>
    <xf numFmtId="43" fontId="16" fillId="2" borderId="4" xfId="1" applyFont="1" applyFill="1" applyBorder="1" applyAlignment="1">
      <alignment horizontal="center" vertical="center"/>
    </xf>
    <xf numFmtId="1" fontId="10" fillId="3" borderId="4" xfId="1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/>
    </xf>
    <xf numFmtId="0" fontId="9" fillId="4" borderId="8" xfId="0" applyNumberFormat="1" applyFont="1" applyFill="1" applyBorder="1" applyAlignment="1">
      <alignment horizontal="center" vertical="center"/>
    </xf>
    <xf numFmtId="0" fontId="9" fillId="4" borderId="7" xfId="0" applyNumberFormat="1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10" fillId="2" borderId="8" xfId="0" applyNumberFormat="1" applyFont="1" applyFill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7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47625</xdr:colOff>
          <xdr:row>0</xdr:row>
          <xdr:rowOff>28575</xdr:rowOff>
        </xdr:from>
        <xdr:to>
          <xdr:col>0</xdr:col>
          <xdr:colOff>2247900</xdr:colOff>
          <xdr:row>16</xdr:row>
          <xdr:rowOff>47625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4"/>
  <sheetViews>
    <sheetView view="pageBreakPreview" topLeftCell="A4" zoomScale="60" zoomScaleNormal="100" workbookViewId="0">
      <selection activeCell="C24" sqref="C24"/>
    </sheetView>
  </sheetViews>
  <sheetFormatPr baseColWidth="10" defaultRowHeight="15" x14ac:dyDescent="0.25"/>
  <cols>
    <col min="1" max="1" width="101" customWidth="1"/>
  </cols>
  <sheetData>
    <row r="1" spans="1:1" x14ac:dyDescent="0.25">
      <c r="A1" s="6"/>
    </row>
    <row r="2" spans="1:1" x14ac:dyDescent="0.25">
      <c r="A2" s="7"/>
    </row>
    <row r="3" spans="1:1" x14ac:dyDescent="0.25">
      <c r="A3" s="7"/>
    </row>
    <row r="4" spans="1:1" x14ac:dyDescent="0.25">
      <c r="A4" s="7"/>
    </row>
    <row r="5" spans="1:1" x14ac:dyDescent="0.25">
      <c r="A5" s="7"/>
    </row>
    <row r="6" spans="1:1" x14ac:dyDescent="0.25">
      <c r="A6" s="7"/>
    </row>
    <row r="7" spans="1:1" x14ac:dyDescent="0.25">
      <c r="A7" s="7"/>
    </row>
    <row r="8" spans="1:1" x14ac:dyDescent="0.25">
      <c r="A8" s="7"/>
    </row>
    <row r="9" spans="1:1" x14ac:dyDescent="0.25">
      <c r="A9" s="7"/>
    </row>
    <row r="10" spans="1:1" x14ac:dyDescent="0.25">
      <c r="A10" s="7"/>
    </row>
    <row r="11" spans="1:1" x14ac:dyDescent="0.25">
      <c r="A11" s="7"/>
    </row>
    <row r="12" spans="1:1" x14ac:dyDescent="0.25">
      <c r="A12" s="7"/>
    </row>
    <row r="13" spans="1:1" x14ac:dyDescent="0.25">
      <c r="A13" s="7"/>
    </row>
    <row r="14" spans="1:1" x14ac:dyDescent="0.25">
      <c r="A14" s="7"/>
    </row>
    <row r="15" spans="1:1" x14ac:dyDescent="0.25">
      <c r="A15" s="7"/>
    </row>
    <row r="16" spans="1:1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8" t="s">
        <v>10</v>
      </c>
    </row>
    <row r="20" spans="1:1" s="16" customFormat="1" ht="19.5" x14ac:dyDescent="0.3">
      <c r="A20" s="15" t="s">
        <v>19</v>
      </c>
    </row>
    <row r="21" spans="1:1" s="16" customFormat="1" ht="19.5" x14ac:dyDescent="0.3">
      <c r="A21" s="15" t="s">
        <v>11</v>
      </c>
    </row>
    <row r="22" spans="1:1" s="16" customFormat="1" ht="19.5" x14ac:dyDescent="0.3">
      <c r="A22" s="15" t="s">
        <v>12</v>
      </c>
    </row>
    <row r="23" spans="1:1" s="16" customFormat="1" ht="19.5" x14ac:dyDescent="0.3">
      <c r="A23" s="15" t="s">
        <v>13</v>
      </c>
    </row>
    <row r="24" spans="1:1" s="16" customFormat="1" ht="19.5" x14ac:dyDescent="0.3">
      <c r="A24" s="15" t="s">
        <v>14</v>
      </c>
    </row>
    <row r="25" spans="1:1" s="16" customFormat="1" ht="19.5" x14ac:dyDescent="0.3">
      <c r="A25" s="15" t="s">
        <v>3</v>
      </c>
    </row>
    <row r="26" spans="1:1" s="16" customFormat="1" ht="18.75" x14ac:dyDescent="0.3"/>
    <row r="27" spans="1:1" s="16" customFormat="1" ht="19.5" x14ac:dyDescent="0.3">
      <c r="A27" s="15"/>
    </row>
    <row r="28" spans="1:1" s="16" customFormat="1" ht="19.5" x14ac:dyDescent="0.3">
      <c r="A28" s="15" t="s">
        <v>15</v>
      </c>
    </row>
    <row r="29" spans="1:1" s="16" customFormat="1" ht="19.5" x14ac:dyDescent="0.3">
      <c r="A29" s="15"/>
    </row>
    <row r="30" spans="1:1" s="16" customFormat="1" ht="19.5" x14ac:dyDescent="0.3">
      <c r="A30" s="15"/>
    </row>
    <row r="31" spans="1:1" s="16" customFormat="1" ht="19.5" x14ac:dyDescent="0.3">
      <c r="A31" s="15"/>
    </row>
    <row r="32" spans="1:1" s="16" customFormat="1" ht="19.5" x14ac:dyDescent="0.3">
      <c r="A32" s="15" t="s">
        <v>148</v>
      </c>
    </row>
    <row r="33" spans="1:1" x14ac:dyDescent="0.25">
      <c r="A33" s="9"/>
    </row>
    <row r="34" spans="1:1" x14ac:dyDescent="0.25">
      <c r="A34" s="9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1026" r:id="rId4">
          <objectPr defaultSize="0" autoPict="0" r:id="rId5">
            <anchor moveWithCells="1" sizeWithCells="1">
              <from>
                <xdr:col>0</xdr:col>
                <xdr:colOff>47625</xdr:colOff>
                <xdr:row>0</xdr:row>
                <xdr:rowOff>28575</xdr:rowOff>
              </from>
              <to>
                <xdr:col>0</xdr:col>
                <xdr:colOff>2247900</xdr:colOff>
                <xdr:row>16</xdr:row>
                <xdr:rowOff>47625</xdr:rowOff>
              </to>
            </anchor>
          </objectPr>
        </oleObject>
      </mc:Choice>
      <mc:Fallback>
        <oleObject progId="Word.Picture.8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abSelected="1" view="pageBreakPreview" topLeftCell="A13" zoomScaleNormal="100" zoomScaleSheetLayoutView="100" workbookViewId="0">
      <selection activeCell="D17" sqref="D17"/>
    </sheetView>
  </sheetViews>
  <sheetFormatPr baseColWidth="10" defaultRowHeight="15.75" x14ac:dyDescent="0.25"/>
  <cols>
    <col min="1" max="1" width="91.5703125" style="28" bestFit="1" customWidth="1"/>
    <col min="2" max="5" width="14.5703125" style="18" customWidth="1"/>
    <col min="6" max="16384" width="11.42578125" style="18"/>
  </cols>
  <sheetData>
    <row r="1" spans="1:5" ht="50.1" customHeight="1" x14ac:dyDescent="0.25">
      <c r="A1" s="22" t="s">
        <v>32</v>
      </c>
    </row>
    <row r="2" spans="1:5" s="24" customFormat="1" ht="42" x14ac:dyDescent="0.25">
      <c r="A2" s="34" t="s">
        <v>120</v>
      </c>
      <c r="B2" s="116" t="s">
        <v>94</v>
      </c>
      <c r="C2" s="117"/>
      <c r="D2" s="117"/>
      <c r="E2" s="118"/>
    </row>
    <row r="3" spans="1:5" x14ac:dyDescent="0.25">
      <c r="A3" s="102" t="s">
        <v>140</v>
      </c>
      <c r="B3" s="119" t="s">
        <v>25</v>
      </c>
      <c r="C3" s="119"/>
      <c r="D3" s="119" t="s">
        <v>20</v>
      </c>
      <c r="E3" s="119" t="s">
        <v>17</v>
      </c>
    </row>
    <row r="4" spans="1:5" ht="18" customHeight="1" x14ac:dyDescent="0.25">
      <c r="A4" s="103"/>
      <c r="B4" s="20" t="s">
        <v>22</v>
      </c>
      <c r="C4" s="20" t="s">
        <v>21</v>
      </c>
      <c r="D4" s="119"/>
      <c r="E4" s="119"/>
    </row>
    <row r="5" spans="1:5" ht="18" customHeight="1" x14ac:dyDescent="0.25">
      <c r="A5" s="32" t="s">
        <v>27</v>
      </c>
      <c r="B5" s="104"/>
      <c r="C5" s="105"/>
      <c r="D5" s="105"/>
      <c r="E5" s="106"/>
    </row>
    <row r="6" spans="1:5" ht="18" customHeight="1" x14ac:dyDescent="0.25">
      <c r="A6" s="29" t="s">
        <v>28</v>
      </c>
      <c r="B6" s="82">
        <v>0</v>
      </c>
      <c r="C6" s="83"/>
      <c r="D6" s="80">
        <v>0</v>
      </c>
      <c r="E6" s="80">
        <f>B6*D6</f>
        <v>0</v>
      </c>
    </row>
    <row r="7" spans="1:5" ht="18" customHeight="1" x14ac:dyDescent="0.25">
      <c r="A7" s="29" t="s">
        <v>121</v>
      </c>
      <c r="B7" s="83"/>
      <c r="C7" s="82">
        <v>0</v>
      </c>
      <c r="D7" s="80">
        <v>0</v>
      </c>
      <c r="E7" s="80">
        <f>C7*D7</f>
        <v>0</v>
      </c>
    </row>
    <row r="8" spans="1:5" ht="18" customHeight="1" x14ac:dyDescent="0.25">
      <c r="A8" s="32" t="s">
        <v>95</v>
      </c>
      <c r="B8" s="104"/>
      <c r="C8" s="105"/>
      <c r="D8" s="105"/>
      <c r="E8" s="106"/>
    </row>
    <row r="9" spans="1:5" ht="18" customHeight="1" x14ac:dyDescent="0.25">
      <c r="A9" s="29" t="s">
        <v>29</v>
      </c>
      <c r="B9" s="82">
        <v>0</v>
      </c>
      <c r="C9" s="82">
        <v>0</v>
      </c>
      <c r="D9" s="80">
        <v>0</v>
      </c>
      <c r="E9" s="80">
        <f>(B9+C9)*D9</f>
        <v>0</v>
      </c>
    </row>
    <row r="10" spans="1:5" ht="18" customHeight="1" x14ac:dyDescent="0.25">
      <c r="A10" s="29" t="s">
        <v>132</v>
      </c>
      <c r="B10" s="82">
        <v>400</v>
      </c>
      <c r="C10" s="83"/>
      <c r="D10" s="80">
        <v>0</v>
      </c>
      <c r="E10" s="80">
        <f>B10*D10</f>
        <v>0</v>
      </c>
    </row>
    <row r="11" spans="1:5" ht="18" customHeight="1" x14ac:dyDescent="0.25">
      <c r="A11" s="32" t="s">
        <v>23</v>
      </c>
      <c r="B11" s="104"/>
      <c r="C11" s="105"/>
      <c r="D11" s="105"/>
      <c r="E11" s="106"/>
    </row>
    <row r="12" spans="1:5" ht="18" customHeight="1" x14ac:dyDescent="0.25">
      <c r="A12" s="29" t="s">
        <v>122</v>
      </c>
      <c r="B12" s="82">
        <v>0</v>
      </c>
      <c r="C12" s="82">
        <v>0</v>
      </c>
      <c r="D12" s="80">
        <v>0</v>
      </c>
      <c r="E12" s="80">
        <f>(B12+C12)*D12</f>
        <v>0</v>
      </c>
    </row>
    <row r="13" spans="1:5" ht="18" customHeight="1" x14ac:dyDescent="0.25">
      <c r="A13" s="29" t="s">
        <v>30</v>
      </c>
      <c r="B13" s="82">
        <v>0</v>
      </c>
      <c r="C13" s="82">
        <v>0</v>
      </c>
      <c r="D13" s="80">
        <v>0</v>
      </c>
      <c r="E13" s="80">
        <f t="shared" ref="E13:E15" si="0">(B13+C13)*D13</f>
        <v>0</v>
      </c>
    </row>
    <row r="14" spans="1:5" ht="18" customHeight="1" x14ac:dyDescent="0.25">
      <c r="A14" s="29" t="s">
        <v>24</v>
      </c>
      <c r="B14" s="82">
        <v>0</v>
      </c>
      <c r="C14" s="82">
        <v>0</v>
      </c>
      <c r="D14" s="80">
        <v>0</v>
      </c>
      <c r="E14" s="80">
        <f t="shared" si="0"/>
        <v>0</v>
      </c>
    </row>
    <row r="15" spans="1:5" ht="18" customHeight="1" x14ac:dyDescent="0.25">
      <c r="A15" s="29" t="s">
        <v>31</v>
      </c>
      <c r="B15" s="82">
        <v>0</v>
      </c>
      <c r="C15" s="82">
        <v>0</v>
      </c>
      <c r="D15" s="80">
        <v>0</v>
      </c>
      <c r="E15" s="80">
        <f t="shared" si="0"/>
        <v>0</v>
      </c>
    </row>
    <row r="16" spans="1:5" x14ac:dyDescent="0.25">
      <c r="A16" s="32" t="s">
        <v>137</v>
      </c>
      <c r="B16" s="107"/>
      <c r="C16" s="108"/>
      <c r="D16" s="108"/>
      <c r="E16" s="109"/>
    </row>
    <row r="17" spans="1:5" x14ac:dyDescent="0.25">
      <c r="A17" s="29" t="s">
        <v>138</v>
      </c>
      <c r="B17" s="82">
        <v>0</v>
      </c>
      <c r="C17" s="82">
        <v>0</v>
      </c>
      <c r="D17" s="80">
        <v>0</v>
      </c>
      <c r="E17" s="80">
        <f>(B17+C17)*D17</f>
        <v>0</v>
      </c>
    </row>
    <row r="18" spans="1:5" x14ac:dyDescent="0.25">
      <c r="A18" s="32" t="s">
        <v>145</v>
      </c>
      <c r="B18" s="71"/>
      <c r="C18" s="72"/>
      <c r="D18" s="108" t="s">
        <v>147</v>
      </c>
      <c r="E18" s="109"/>
    </row>
    <row r="19" spans="1:5" ht="16.5" thickBot="1" x14ac:dyDescent="0.3">
      <c r="A19" s="79" t="s">
        <v>146</v>
      </c>
      <c r="B19" s="115"/>
      <c r="C19" s="115"/>
      <c r="D19" s="110">
        <v>0</v>
      </c>
      <c r="E19" s="111"/>
    </row>
    <row r="20" spans="1:5" ht="16.5" thickBot="1" x14ac:dyDescent="0.3">
      <c r="A20" s="25" t="s">
        <v>16</v>
      </c>
      <c r="B20" s="99"/>
      <c r="C20" s="100"/>
      <c r="D20" s="101"/>
      <c r="E20" s="87">
        <f>SUM(E6:E7,E9:E10,E12:E15,E24,E17,D19)</f>
        <v>0</v>
      </c>
    </row>
    <row r="21" spans="1:5" x14ac:dyDescent="0.25">
      <c r="A21" s="26"/>
      <c r="B21" s="27"/>
      <c r="C21" s="27"/>
      <c r="D21" s="27"/>
      <c r="E21" s="27"/>
    </row>
    <row r="22" spans="1:5" x14ac:dyDescent="0.25">
      <c r="A22" s="32" t="s">
        <v>149</v>
      </c>
      <c r="B22" s="107" t="s">
        <v>141</v>
      </c>
      <c r="C22" s="108"/>
      <c r="D22" s="108"/>
      <c r="E22" s="109"/>
    </row>
    <row r="23" spans="1:5" ht="30" customHeight="1" x14ac:dyDescent="0.25">
      <c r="A23" s="84"/>
      <c r="B23" s="114" t="s">
        <v>142</v>
      </c>
      <c r="C23" s="114"/>
      <c r="D23" s="78" t="s">
        <v>20</v>
      </c>
      <c r="E23" s="86" t="s">
        <v>17</v>
      </c>
    </row>
    <row r="24" spans="1:5" x14ac:dyDescent="0.25">
      <c r="A24" s="29" t="s">
        <v>143</v>
      </c>
      <c r="B24" s="112">
        <v>0</v>
      </c>
      <c r="C24" s="113"/>
      <c r="D24" s="85">
        <v>0</v>
      </c>
      <c r="E24" s="81">
        <f>B24*D24</f>
        <v>0</v>
      </c>
    </row>
    <row r="25" spans="1:5" x14ac:dyDescent="0.25">
      <c r="A25" s="29" t="s">
        <v>144</v>
      </c>
      <c r="B25" s="112">
        <v>0</v>
      </c>
      <c r="C25" s="113"/>
      <c r="D25" s="85">
        <v>0</v>
      </c>
      <c r="E25" s="81">
        <f>B25*D25</f>
        <v>0</v>
      </c>
    </row>
  </sheetData>
  <mergeCells count="16">
    <mergeCell ref="B24:C24"/>
    <mergeCell ref="B23:C23"/>
    <mergeCell ref="B25:C25"/>
    <mergeCell ref="B19:C19"/>
    <mergeCell ref="B2:E2"/>
    <mergeCell ref="B3:C3"/>
    <mergeCell ref="D3:D4"/>
    <mergeCell ref="E3:E4"/>
    <mergeCell ref="B16:E16"/>
    <mergeCell ref="A3:A4"/>
    <mergeCell ref="B5:E5"/>
    <mergeCell ref="B8:E8"/>
    <mergeCell ref="B11:E11"/>
    <mergeCell ref="B22:E22"/>
    <mergeCell ref="D18:E18"/>
    <mergeCell ref="D19:E19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Header>&amp;CDPGF MARCHE SSI MULTISITE -  Prestations communes avec et sans options n°1 et n°2 - Bibliothèque nationale de France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3"/>
  <sheetViews>
    <sheetView view="pageBreakPreview" topLeftCell="A28" zoomScale="60" zoomScaleNormal="100" workbookViewId="0">
      <selection activeCell="C45" sqref="C45"/>
    </sheetView>
  </sheetViews>
  <sheetFormatPr baseColWidth="10" defaultRowHeight="15.75" x14ac:dyDescent="0.25"/>
  <cols>
    <col min="1" max="1" width="17" style="28" customWidth="1"/>
    <col min="2" max="2" width="65.7109375" style="28" customWidth="1"/>
    <col min="3" max="3" width="14.7109375" style="60" customWidth="1"/>
    <col min="4" max="8" width="14.7109375" style="18" customWidth="1"/>
    <col min="9" max="16384" width="11.42578125" style="18"/>
  </cols>
  <sheetData>
    <row r="1" spans="1:8" ht="50.1" customHeight="1" x14ac:dyDescent="0.25">
      <c r="A1" s="22"/>
      <c r="B1" s="22" t="s">
        <v>32</v>
      </c>
      <c r="C1" s="22"/>
    </row>
    <row r="2" spans="1:8" s="24" customFormat="1" ht="50.1" customHeight="1" x14ac:dyDescent="0.25">
      <c r="A2" s="23"/>
      <c r="B2" s="34" t="s">
        <v>33</v>
      </c>
      <c r="C2" s="123" t="s">
        <v>94</v>
      </c>
      <c r="D2" s="123"/>
      <c r="E2" s="123"/>
      <c r="F2" s="123"/>
      <c r="G2" s="123"/>
      <c r="H2" s="123"/>
    </row>
    <row r="3" spans="1:8" ht="31.5" x14ac:dyDescent="0.25">
      <c r="A3" s="38" t="s">
        <v>41</v>
      </c>
      <c r="B3" s="42" t="s">
        <v>40</v>
      </c>
      <c r="C3" s="38" t="s">
        <v>35</v>
      </c>
      <c r="D3" s="31" t="s">
        <v>36</v>
      </c>
      <c r="E3" s="31" t="s">
        <v>37</v>
      </c>
      <c r="F3" s="31" t="s">
        <v>38</v>
      </c>
      <c r="G3" s="31" t="s">
        <v>17</v>
      </c>
      <c r="H3" s="31" t="s">
        <v>39</v>
      </c>
    </row>
    <row r="4" spans="1:8" x14ac:dyDescent="0.25">
      <c r="A4" s="37"/>
      <c r="B4" s="35" t="s">
        <v>34</v>
      </c>
      <c r="C4" s="55"/>
      <c r="D4" s="36"/>
      <c r="E4" s="36"/>
      <c r="F4" s="36"/>
      <c r="G4" s="36"/>
      <c r="H4" s="36"/>
    </row>
    <row r="5" spans="1:8" x14ac:dyDescent="0.25">
      <c r="A5" s="39" t="s">
        <v>42</v>
      </c>
      <c r="B5" s="40" t="s">
        <v>118</v>
      </c>
      <c r="C5" s="41">
        <v>100</v>
      </c>
      <c r="D5" s="88">
        <v>0</v>
      </c>
      <c r="E5" s="88">
        <v>0</v>
      </c>
      <c r="F5" s="91">
        <v>0</v>
      </c>
      <c r="G5" s="91">
        <f>SUM(D5:E5)*F5</f>
        <v>0</v>
      </c>
      <c r="H5" s="91">
        <f>G5*1.2</f>
        <v>0</v>
      </c>
    </row>
    <row r="6" spans="1:8" ht="18" customHeight="1" x14ac:dyDescent="0.25">
      <c r="A6" s="39" t="s">
        <v>42</v>
      </c>
      <c r="B6" s="40" t="s">
        <v>119</v>
      </c>
      <c r="C6" s="41">
        <v>100</v>
      </c>
      <c r="D6" s="89"/>
      <c r="E6" s="89"/>
      <c r="F6" s="92"/>
      <c r="G6" s="91">
        <v>0</v>
      </c>
      <c r="H6" s="91">
        <f t="shared" ref="H6:H12" si="0">G6*1.2</f>
        <v>0</v>
      </c>
    </row>
    <row r="7" spans="1:8" ht="31.5" x14ac:dyDescent="0.25">
      <c r="A7" s="30" t="s">
        <v>43</v>
      </c>
      <c r="B7" s="19" t="s">
        <v>47</v>
      </c>
      <c r="C7" s="41">
        <v>46</v>
      </c>
      <c r="D7" s="82">
        <v>0</v>
      </c>
      <c r="E7" s="82">
        <v>0</v>
      </c>
      <c r="F7" s="80">
        <v>0</v>
      </c>
      <c r="G7" s="91">
        <f t="shared" ref="G7:G12" si="1">SUM(D7:E7)*F7</f>
        <v>0</v>
      </c>
      <c r="H7" s="91">
        <f t="shared" si="0"/>
        <v>0</v>
      </c>
    </row>
    <row r="8" spans="1:8" ht="18" customHeight="1" x14ac:dyDescent="0.25">
      <c r="A8" s="29" t="s">
        <v>44</v>
      </c>
      <c r="B8" s="19" t="s">
        <v>48</v>
      </c>
      <c r="C8" s="41">
        <v>4</v>
      </c>
      <c r="D8" s="82">
        <v>0</v>
      </c>
      <c r="E8" s="82">
        <v>0</v>
      </c>
      <c r="F8" s="80">
        <v>0</v>
      </c>
      <c r="G8" s="91">
        <f t="shared" si="1"/>
        <v>0</v>
      </c>
      <c r="H8" s="91">
        <f t="shared" si="0"/>
        <v>0</v>
      </c>
    </row>
    <row r="9" spans="1:8" ht="18" customHeight="1" x14ac:dyDescent="0.25">
      <c r="A9" s="29" t="s">
        <v>45</v>
      </c>
      <c r="B9" s="19" t="s">
        <v>49</v>
      </c>
      <c r="C9" s="41">
        <v>2</v>
      </c>
      <c r="D9" s="82">
        <v>0</v>
      </c>
      <c r="E9" s="82">
        <v>0</v>
      </c>
      <c r="F9" s="80">
        <v>0</v>
      </c>
      <c r="G9" s="91">
        <f t="shared" si="1"/>
        <v>0</v>
      </c>
      <c r="H9" s="91">
        <f t="shared" si="0"/>
        <v>0</v>
      </c>
    </row>
    <row r="10" spans="1:8" ht="18" customHeight="1" x14ac:dyDescent="0.25">
      <c r="A10" s="29" t="s">
        <v>46</v>
      </c>
      <c r="B10" s="19" t="s">
        <v>50</v>
      </c>
      <c r="C10" s="41">
        <v>11</v>
      </c>
      <c r="D10" s="82">
        <v>0</v>
      </c>
      <c r="E10" s="82">
        <v>0</v>
      </c>
      <c r="F10" s="80">
        <v>0</v>
      </c>
      <c r="G10" s="91">
        <f t="shared" si="1"/>
        <v>0</v>
      </c>
      <c r="H10" s="91">
        <f t="shared" si="0"/>
        <v>0</v>
      </c>
    </row>
    <row r="11" spans="1:8" ht="18" customHeight="1" x14ac:dyDescent="0.25">
      <c r="A11" s="29" t="s">
        <v>51</v>
      </c>
      <c r="B11" s="19" t="s">
        <v>52</v>
      </c>
      <c r="C11" s="41">
        <v>15</v>
      </c>
      <c r="D11" s="82">
        <v>0</v>
      </c>
      <c r="E11" s="82">
        <v>0</v>
      </c>
      <c r="F11" s="80">
        <v>0</v>
      </c>
      <c r="G11" s="91">
        <f t="shared" si="1"/>
        <v>0</v>
      </c>
      <c r="H11" s="91">
        <f t="shared" si="0"/>
        <v>0</v>
      </c>
    </row>
    <row r="12" spans="1:8" ht="18" customHeight="1" x14ac:dyDescent="0.25">
      <c r="A12" s="29" t="s">
        <v>53</v>
      </c>
      <c r="B12" s="19" t="s">
        <v>54</v>
      </c>
      <c r="C12" s="41">
        <v>10</v>
      </c>
      <c r="D12" s="82">
        <v>0</v>
      </c>
      <c r="E12" s="82">
        <v>0</v>
      </c>
      <c r="F12" s="80">
        <v>0</v>
      </c>
      <c r="G12" s="91">
        <f t="shared" si="1"/>
        <v>0</v>
      </c>
      <c r="H12" s="91">
        <f t="shared" si="0"/>
        <v>0</v>
      </c>
    </row>
    <row r="13" spans="1:8" ht="18" customHeight="1" x14ac:dyDescent="0.25">
      <c r="A13" s="43"/>
      <c r="B13" s="44" t="s">
        <v>55</v>
      </c>
      <c r="C13" s="56"/>
      <c r="D13" s="49"/>
      <c r="E13" s="49"/>
      <c r="F13" s="50"/>
      <c r="G13" s="94">
        <f>SUM(G5:G12)</f>
        <v>0</v>
      </c>
      <c r="H13" s="94">
        <f>SUM(H5:H12)</f>
        <v>0</v>
      </c>
    </row>
    <row r="14" spans="1:8" ht="18" customHeight="1" x14ac:dyDescent="0.25">
      <c r="A14" s="19"/>
      <c r="B14" s="66"/>
      <c r="C14" s="63"/>
      <c r="D14" s="53"/>
      <c r="E14" s="53"/>
      <c r="F14" s="53"/>
      <c r="G14" s="53"/>
      <c r="H14" s="21"/>
    </row>
    <row r="15" spans="1:8" ht="18" customHeight="1" x14ac:dyDescent="0.25">
      <c r="A15" s="37"/>
      <c r="B15" s="35" t="s">
        <v>116</v>
      </c>
      <c r="C15" s="55"/>
      <c r="D15" s="36"/>
      <c r="E15" s="36"/>
      <c r="F15" s="36"/>
      <c r="G15" s="36"/>
      <c r="H15" s="36"/>
    </row>
    <row r="16" spans="1:8" ht="18" customHeight="1" x14ac:dyDescent="0.25">
      <c r="A16" s="127" t="s">
        <v>26</v>
      </c>
      <c r="B16" s="128"/>
      <c r="C16" s="57"/>
      <c r="D16" s="36"/>
      <c r="E16" s="82">
        <v>0</v>
      </c>
      <c r="F16" s="80">
        <v>0</v>
      </c>
      <c r="G16" s="81">
        <f>E16*F16</f>
        <v>0</v>
      </c>
      <c r="H16" s="93">
        <f t="shared" ref="H16" si="2">G16*1.2</f>
        <v>0</v>
      </c>
    </row>
    <row r="17" spans="1:8" ht="18" customHeight="1" x14ac:dyDescent="0.25">
      <c r="A17" s="62"/>
      <c r="B17" s="63"/>
      <c r="C17" s="64"/>
      <c r="D17" s="64"/>
      <c r="E17" s="64"/>
      <c r="F17" s="64"/>
      <c r="G17" s="63"/>
      <c r="H17" s="65"/>
    </row>
    <row r="18" spans="1:8" ht="18" customHeight="1" x14ac:dyDescent="0.25">
      <c r="A18" s="45"/>
      <c r="B18" s="44" t="s">
        <v>56</v>
      </c>
      <c r="C18" s="57"/>
      <c r="D18" s="33"/>
      <c r="E18" s="33"/>
      <c r="F18" s="33"/>
      <c r="G18" s="33"/>
      <c r="H18" s="33"/>
    </row>
    <row r="19" spans="1:8" ht="18" customHeight="1" x14ac:dyDescent="0.25">
      <c r="A19" s="18"/>
      <c r="B19" s="18"/>
      <c r="C19" s="18"/>
    </row>
    <row r="20" spans="1:8" ht="18" customHeight="1" x14ac:dyDescent="0.25">
      <c r="A20" s="18"/>
      <c r="B20" s="18"/>
      <c r="C20" s="18"/>
    </row>
    <row r="21" spans="1:8" ht="18" customHeight="1" x14ac:dyDescent="0.25">
      <c r="A21" s="30" t="s">
        <v>112</v>
      </c>
      <c r="B21" s="19" t="s">
        <v>114</v>
      </c>
      <c r="C21" s="41">
        <v>2000</v>
      </c>
      <c r="D21" s="82">
        <v>0</v>
      </c>
      <c r="E21" s="82">
        <v>0</v>
      </c>
      <c r="F21" s="80">
        <v>0</v>
      </c>
      <c r="G21" s="91">
        <f t="shared" ref="G21" si="3">SUM(D21:E21)*F21</f>
        <v>0</v>
      </c>
      <c r="H21" s="91">
        <f t="shared" ref="H21:H36" si="4">G21*1.2</f>
        <v>0</v>
      </c>
    </row>
    <row r="22" spans="1:8" ht="18" customHeight="1" x14ac:dyDescent="0.25">
      <c r="A22" s="30" t="s">
        <v>98</v>
      </c>
      <c r="B22" s="19" t="s">
        <v>113</v>
      </c>
      <c r="C22" s="41">
        <v>2400</v>
      </c>
      <c r="D22" s="82">
        <v>0</v>
      </c>
      <c r="E22" s="82">
        <v>0</v>
      </c>
      <c r="F22" s="80">
        <v>0</v>
      </c>
      <c r="G22" s="91">
        <f t="shared" ref="G22:G36" si="5">SUM(D22:E22)*F22</f>
        <v>0</v>
      </c>
      <c r="H22" s="91">
        <f t="shared" si="4"/>
        <v>0</v>
      </c>
    </row>
    <row r="23" spans="1:8" ht="18" customHeight="1" x14ac:dyDescent="0.25">
      <c r="A23" s="30" t="s">
        <v>68</v>
      </c>
      <c r="B23" s="19" t="s">
        <v>60</v>
      </c>
      <c r="C23" s="41">
        <v>356</v>
      </c>
      <c r="D23" s="82">
        <v>0</v>
      </c>
      <c r="E23" s="82">
        <v>0</v>
      </c>
      <c r="F23" s="80">
        <v>0</v>
      </c>
      <c r="G23" s="91">
        <f t="shared" si="5"/>
        <v>0</v>
      </c>
      <c r="H23" s="91">
        <f t="shared" si="4"/>
        <v>0</v>
      </c>
    </row>
    <row r="24" spans="1:8" ht="18" customHeight="1" x14ac:dyDescent="0.25">
      <c r="A24" s="30" t="s">
        <v>69</v>
      </c>
      <c r="B24" s="19" t="s">
        <v>61</v>
      </c>
      <c r="C24" s="41">
        <v>74</v>
      </c>
      <c r="D24" s="82">
        <v>0</v>
      </c>
      <c r="E24" s="82">
        <v>0</v>
      </c>
      <c r="F24" s="80">
        <v>0</v>
      </c>
      <c r="G24" s="91">
        <f t="shared" si="5"/>
        <v>0</v>
      </c>
      <c r="H24" s="91">
        <f t="shared" si="4"/>
        <v>0</v>
      </c>
    </row>
    <row r="25" spans="1:8" ht="18" customHeight="1" x14ac:dyDescent="0.25">
      <c r="A25" s="30" t="s">
        <v>70</v>
      </c>
      <c r="B25" s="19" t="s">
        <v>62</v>
      </c>
      <c r="C25" s="41">
        <v>280</v>
      </c>
      <c r="D25" s="82">
        <v>0</v>
      </c>
      <c r="E25" s="82">
        <v>0</v>
      </c>
      <c r="F25" s="80">
        <v>0</v>
      </c>
      <c r="G25" s="91">
        <f t="shared" si="5"/>
        <v>0</v>
      </c>
      <c r="H25" s="91">
        <f t="shared" si="4"/>
        <v>0</v>
      </c>
    </row>
    <row r="26" spans="1:8" ht="18" customHeight="1" x14ac:dyDescent="0.25">
      <c r="A26" s="30" t="s">
        <v>126</v>
      </c>
      <c r="B26" s="19" t="s">
        <v>127</v>
      </c>
      <c r="C26" s="41">
        <v>53</v>
      </c>
      <c r="D26" s="82">
        <v>0</v>
      </c>
      <c r="E26" s="82">
        <v>0</v>
      </c>
      <c r="F26" s="80">
        <v>0</v>
      </c>
      <c r="G26" s="91">
        <f t="shared" si="5"/>
        <v>0</v>
      </c>
      <c r="H26" s="91">
        <f t="shared" si="4"/>
        <v>0</v>
      </c>
    </row>
    <row r="27" spans="1:8" ht="18" customHeight="1" x14ac:dyDescent="0.25">
      <c r="A27" s="30" t="s">
        <v>71</v>
      </c>
      <c r="B27" s="19" t="s">
        <v>63</v>
      </c>
      <c r="C27" s="41">
        <v>121</v>
      </c>
      <c r="D27" s="82">
        <v>0</v>
      </c>
      <c r="E27" s="82">
        <v>0</v>
      </c>
      <c r="F27" s="80">
        <v>0</v>
      </c>
      <c r="G27" s="91">
        <f t="shared" si="5"/>
        <v>0</v>
      </c>
      <c r="H27" s="91">
        <f t="shared" si="4"/>
        <v>0</v>
      </c>
    </row>
    <row r="28" spans="1:8" ht="18" customHeight="1" x14ac:dyDescent="0.25">
      <c r="A28" s="30" t="s">
        <v>72</v>
      </c>
      <c r="B28" s="19" t="s">
        <v>124</v>
      </c>
      <c r="C28" s="41">
        <v>6</v>
      </c>
      <c r="D28" s="82">
        <v>0</v>
      </c>
      <c r="E28" s="82">
        <v>0</v>
      </c>
      <c r="F28" s="80">
        <v>0</v>
      </c>
      <c r="G28" s="91">
        <f t="shared" si="5"/>
        <v>0</v>
      </c>
      <c r="H28" s="91">
        <f t="shared" si="4"/>
        <v>0</v>
      </c>
    </row>
    <row r="29" spans="1:8" ht="18" customHeight="1" x14ac:dyDescent="0.25">
      <c r="A29" s="30" t="s">
        <v>73</v>
      </c>
      <c r="B29" s="19" t="s">
        <v>64</v>
      </c>
      <c r="C29" s="41">
        <v>27</v>
      </c>
      <c r="D29" s="82">
        <v>0</v>
      </c>
      <c r="E29" s="82">
        <v>0</v>
      </c>
      <c r="F29" s="80">
        <v>0</v>
      </c>
      <c r="G29" s="91">
        <f t="shared" si="5"/>
        <v>0</v>
      </c>
      <c r="H29" s="91">
        <f t="shared" si="4"/>
        <v>0</v>
      </c>
    </row>
    <row r="30" spans="1:8" ht="18" customHeight="1" x14ac:dyDescent="0.25">
      <c r="A30" s="30" t="s">
        <v>134</v>
      </c>
      <c r="B30" s="19" t="s">
        <v>135</v>
      </c>
      <c r="C30" s="41">
        <v>23</v>
      </c>
      <c r="D30" s="82">
        <v>0</v>
      </c>
      <c r="E30" s="82">
        <v>0</v>
      </c>
      <c r="F30" s="80">
        <v>0</v>
      </c>
      <c r="G30" s="91">
        <f t="shared" si="5"/>
        <v>0</v>
      </c>
      <c r="H30" s="91">
        <f t="shared" si="4"/>
        <v>0</v>
      </c>
    </row>
    <row r="31" spans="1:8" x14ac:dyDescent="0.25">
      <c r="A31" s="30" t="s">
        <v>125</v>
      </c>
      <c r="B31" s="19" t="s">
        <v>133</v>
      </c>
      <c r="C31" s="41">
        <v>22</v>
      </c>
      <c r="D31" s="82">
        <v>0</v>
      </c>
      <c r="E31" s="82">
        <v>0</v>
      </c>
      <c r="F31" s="80">
        <v>0</v>
      </c>
      <c r="G31" s="91">
        <f t="shared" si="5"/>
        <v>0</v>
      </c>
      <c r="H31" s="91">
        <f t="shared" si="4"/>
        <v>0</v>
      </c>
    </row>
    <row r="32" spans="1:8" ht="18" customHeight="1" x14ac:dyDescent="0.25">
      <c r="A32" s="30" t="s">
        <v>74</v>
      </c>
      <c r="B32" s="19" t="s">
        <v>65</v>
      </c>
      <c r="C32" s="41">
        <v>6</v>
      </c>
      <c r="D32" s="82">
        <v>0</v>
      </c>
      <c r="E32" s="82">
        <v>0</v>
      </c>
      <c r="F32" s="80">
        <v>0</v>
      </c>
      <c r="G32" s="91">
        <f t="shared" si="5"/>
        <v>0</v>
      </c>
      <c r="H32" s="91">
        <f t="shared" si="4"/>
        <v>0</v>
      </c>
    </row>
    <row r="33" spans="1:8" ht="18" customHeight="1" x14ac:dyDescent="0.25">
      <c r="A33" s="30" t="s">
        <v>75</v>
      </c>
      <c r="B33" s="19" t="s">
        <v>66</v>
      </c>
      <c r="C33" s="41">
        <v>24</v>
      </c>
      <c r="D33" s="82">
        <v>0</v>
      </c>
      <c r="E33" s="82">
        <v>0</v>
      </c>
      <c r="F33" s="80">
        <v>0</v>
      </c>
      <c r="G33" s="91">
        <f t="shared" si="5"/>
        <v>0</v>
      </c>
      <c r="H33" s="91">
        <f t="shared" si="4"/>
        <v>0</v>
      </c>
    </row>
    <row r="34" spans="1:8" ht="18" customHeight="1" x14ac:dyDescent="0.25">
      <c r="A34" s="30" t="s">
        <v>76</v>
      </c>
      <c r="B34" s="19" t="s">
        <v>67</v>
      </c>
      <c r="C34" s="41">
        <v>14</v>
      </c>
      <c r="D34" s="82">
        <v>0</v>
      </c>
      <c r="E34" s="82">
        <v>0</v>
      </c>
      <c r="F34" s="80">
        <v>0</v>
      </c>
      <c r="G34" s="91">
        <f t="shared" si="5"/>
        <v>0</v>
      </c>
      <c r="H34" s="91">
        <f t="shared" si="4"/>
        <v>0</v>
      </c>
    </row>
    <row r="35" spans="1:8" ht="18" customHeight="1" x14ac:dyDescent="0.25">
      <c r="A35" s="30" t="s">
        <v>77</v>
      </c>
      <c r="B35" s="19" t="s">
        <v>128</v>
      </c>
      <c r="C35" s="41">
        <v>7</v>
      </c>
      <c r="D35" s="82">
        <v>0</v>
      </c>
      <c r="E35" s="82">
        <v>0</v>
      </c>
      <c r="F35" s="80">
        <v>0</v>
      </c>
      <c r="G35" s="91">
        <f t="shared" si="5"/>
        <v>0</v>
      </c>
      <c r="H35" s="91">
        <f t="shared" si="4"/>
        <v>0</v>
      </c>
    </row>
    <row r="36" spans="1:8" ht="18" customHeight="1" x14ac:dyDescent="0.25">
      <c r="A36" s="30" t="s">
        <v>77</v>
      </c>
      <c r="B36" s="19" t="s">
        <v>129</v>
      </c>
      <c r="C36" s="41">
        <v>7</v>
      </c>
      <c r="D36" s="82">
        <v>0</v>
      </c>
      <c r="E36" s="82">
        <v>0</v>
      </c>
      <c r="F36" s="80">
        <v>0</v>
      </c>
      <c r="G36" s="91">
        <f t="shared" si="5"/>
        <v>0</v>
      </c>
      <c r="H36" s="91">
        <f t="shared" si="4"/>
        <v>0</v>
      </c>
    </row>
    <row r="37" spans="1:8" ht="18" customHeight="1" x14ac:dyDescent="0.25">
      <c r="A37" s="43"/>
      <c r="B37" s="44" t="s">
        <v>55</v>
      </c>
      <c r="C37" s="56"/>
      <c r="D37" s="49"/>
      <c r="E37" s="49"/>
      <c r="F37" s="50"/>
      <c r="G37" s="94">
        <f>SUM(G21:G36)</f>
        <v>0</v>
      </c>
      <c r="H37" s="94">
        <f>SUM(H21:H36)</f>
        <v>0</v>
      </c>
    </row>
    <row r="38" spans="1:8" ht="18" customHeight="1" x14ac:dyDescent="0.25">
      <c r="A38" s="124"/>
      <c r="B38" s="125"/>
      <c r="C38" s="125"/>
      <c r="D38" s="125"/>
      <c r="E38" s="125"/>
      <c r="F38" s="125"/>
      <c r="G38" s="125"/>
      <c r="H38" s="126"/>
    </row>
    <row r="39" spans="1:8" ht="18" customHeight="1" x14ac:dyDescent="0.25">
      <c r="A39" s="45"/>
      <c r="B39" s="44" t="s">
        <v>92</v>
      </c>
      <c r="C39" s="57"/>
      <c r="D39" s="33"/>
      <c r="E39" s="33"/>
      <c r="F39" s="33"/>
      <c r="G39" s="33"/>
      <c r="H39" s="33"/>
    </row>
    <row r="40" spans="1:8" ht="18" customHeight="1" x14ac:dyDescent="0.25">
      <c r="A40" s="30" t="s">
        <v>78</v>
      </c>
      <c r="B40" s="19" t="s">
        <v>79</v>
      </c>
      <c r="C40" s="54">
        <v>2</v>
      </c>
      <c r="D40" s="82">
        <v>0</v>
      </c>
      <c r="E40" s="82">
        <v>0</v>
      </c>
      <c r="F40" s="80">
        <v>0</v>
      </c>
      <c r="G40" s="91">
        <f t="shared" ref="G40" si="6">SUM(D40:E40)*F40</f>
        <v>0</v>
      </c>
      <c r="H40" s="91">
        <f t="shared" ref="H40:H46" si="7">G40*1.2</f>
        <v>0</v>
      </c>
    </row>
    <row r="41" spans="1:8" ht="18" customHeight="1" x14ac:dyDescent="0.25">
      <c r="A41" s="30" t="s">
        <v>80</v>
      </c>
      <c r="B41" s="19" t="s">
        <v>81</v>
      </c>
      <c r="C41" s="54">
        <v>6</v>
      </c>
      <c r="D41" s="82">
        <v>0</v>
      </c>
      <c r="E41" s="82">
        <v>0</v>
      </c>
      <c r="F41" s="80">
        <v>0</v>
      </c>
      <c r="G41" s="91">
        <f t="shared" ref="G41:G46" si="8">SUM(D41:E41)*F41</f>
        <v>0</v>
      </c>
      <c r="H41" s="91">
        <f t="shared" si="7"/>
        <v>0</v>
      </c>
    </row>
    <row r="42" spans="1:8" ht="18" customHeight="1" x14ac:dyDescent="0.25">
      <c r="A42" s="30" t="s">
        <v>82</v>
      </c>
      <c r="B42" s="19" t="s">
        <v>83</v>
      </c>
      <c r="C42" s="54">
        <v>5</v>
      </c>
      <c r="D42" s="82">
        <v>0</v>
      </c>
      <c r="E42" s="82">
        <v>0</v>
      </c>
      <c r="F42" s="80">
        <v>0</v>
      </c>
      <c r="G42" s="91">
        <f t="shared" si="8"/>
        <v>0</v>
      </c>
      <c r="H42" s="91">
        <f t="shared" si="7"/>
        <v>0</v>
      </c>
    </row>
    <row r="43" spans="1:8" ht="18" customHeight="1" x14ac:dyDescent="0.25">
      <c r="A43" s="30" t="s">
        <v>84</v>
      </c>
      <c r="B43" s="19" t="s">
        <v>85</v>
      </c>
      <c r="C43" s="54">
        <v>4</v>
      </c>
      <c r="D43" s="82">
        <v>0</v>
      </c>
      <c r="E43" s="82">
        <v>0</v>
      </c>
      <c r="F43" s="80">
        <v>0</v>
      </c>
      <c r="G43" s="91">
        <f t="shared" si="8"/>
        <v>0</v>
      </c>
      <c r="H43" s="91">
        <f t="shared" si="7"/>
        <v>0</v>
      </c>
    </row>
    <row r="44" spans="1:8" ht="18" customHeight="1" x14ac:dyDescent="0.25">
      <c r="A44" s="30" t="s">
        <v>86</v>
      </c>
      <c r="B44" s="19" t="s">
        <v>87</v>
      </c>
      <c r="C44" s="54">
        <v>1</v>
      </c>
      <c r="D44" s="82">
        <v>0</v>
      </c>
      <c r="E44" s="82">
        <v>0</v>
      </c>
      <c r="F44" s="80">
        <v>0</v>
      </c>
      <c r="G44" s="91">
        <f t="shared" si="8"/>
        <v>0</v>
      </c>
      <c r="H44" s="91">
        <f t="shared" si="7"/>
        <v>0</v>
      </c>
    </row>
    <row r="45" spans="1:8" ht="40.5" customHeight="1" x14ac:dyDescent="0.25">
      <c r="A45" s="30" t="s">
        <v>88</v>
      </c>
      <c r="B45" s="19" t="s">
        <v>89</v>
      </c>
      <c r="C45" s="54" t="s">
        <v>109</v>
      </c>
      <c r="D45" s="82">
        <v>0</v>
      </c>
      <c r="E45" s="82">
        <v>0</v>
      </c>
      <c r="F45" s="80">
        <v>0</v>
      </c>
      <c r="G45" s="91">
        <f t="shared" si="8"/>
        <v>0</v>
      </c>
      <c r="H45" s="91">
        <f t="shared" si="7"/>
        <v>0</v>
      </c>
    </row>
    <row r="46" spans="1:8" ht="18" customHeight="1" x14ac:dyDescent="0.25">
      <c r="A46" s="30" t="s">
        <v>90</v>
      </c>
      <c r="B46" s="19" t="s">
        <v>91</v>
      </c>
      <c r="C46" s="61">
        <v>4</v>
      </c>
      <c r="D46" s="82">
        <v>0</v>
      </c>
      <c r="E46" s="82">
        <v>0</v>
      </c>
      <c r="F46" s="80">
        <v>0</v>
      </c>
      <c r="G46" s="91">
        <f t="shared" si="8"/>
        <v>0</v>
      </c>
      <c r="H46" s="91">
        <f t="shared" si="7"/>
        <v>0</v>
      </c>
    </row>
    <row r="47" spans="1:8" ht="18" customHeight="1" x14ac:dyDescent="0.25">
      <c r="A47" s="43"/>
      <c r="B47" s="44" t="s">
        <v>55</v>
      </c>
      <c r="C47" s="56"/>
      <c r="D47" s="49"/>
      <c r="E47" s="49"/>
      <c r="F47" s="50"/>
      <c r="G47" s="94">
        <f>SUM(G40:G46)</f>
        <v>0</v>
      </c>
      <c r="H47" s="94">
        <f>SUM(H40:H46)</f>
        <v>0</v>
      </c>
    </row>
    <row r="48" spans="1:8" ht="18" customHeight="1" x14ac:dyDescent="0.25">
      <c r="A48" s="124"/>
      <c r="B48" s="125"/>
      <c r="C48" s="125"/>
      <c r="D48" s="125"/>
      <c r="E48" s="125"/>
      <c r="F48" s="125"/>
      <c r="G48" s="125"/>
      <c r="H48" s="126"/>
    </row>
    <row r="49" spans="1:8" ht="18" customHeight="1" x14ac:dyDescent="0.25">
      <c r="A49" s="32" t="s">
        <v>115</v>
      </c>
      <c r="B49" s="71"/>
      <c r="C49" s="72"/>
      <c r="D49" s="72"/>
      <c r="E49" s="72"/>
      <c r="F49" s="72"/>
      <c r="G49" s="72"/>
      <c r="H49" s="73"/>
    </row>
    <row r="50" spans="1:8" ht="18" customHeight="1" x14ac:dyDescent="0.25">
      <c r="A50" s="29" t="s">
        <v>139</v>
      </c>
      <c r="B50" s="76"/>
      <c r="C50" s="104"/>
      <c r="D50" s="105"/>
      <c r="E50" s="105"/>
      <c r="F50" s="105"/>
      <c r="G50" s="105"/>
      <c r="H50" s="106"/>
    </row>
    <row r="51" spans="1:8" ht="18" customHeight="1" x14ac:dyDescent="0.25">
      <c r="A51" s="19"/>
      <c r="B51" s="77"/>
      <c r="C51" s="77"/>
      <c r="D51" s="77"/>
      <c r="E51" s="78"/>
      <c r="F51" s="74"/>
      <c r="G51" s="74"/>
      <c r="H51" s="75"/>
    </row>
    <row r="52" spans="1:8" x14ac:dyDescent="0.25">
      <c r="A52" s="120" t="s">
        <v>93</v>
      </c>
      <c r="B52" s="121"/>
      <c r="C52" s="121"/>
      <c r="D52" s="121"/>
      <c r="E52" s="121"/>
      <c r="F52" s="122"/>
      <c r="G52" s="81">
        <f>SUM(G13,G16,G37,G47)</f>
        <v>0</v>
      </c>
      <c r="H52" s="81">
        <f>SUM(H13,H16,H37,H47)</f>
        <v>0</v>
      </c>
    </row>
    <row r="53" spans="1:8" x14ac:dyDescent="0.25">
      <c r="A53" s="26"/>
      <c r="B53" s="26"/>
      <c r="C53" s="59"/>
      <c r="D53" s="27"/>
      <c r="E53" s="27"/>
      <c r="F53" s="27"/>
      <c r="G53" s="27"/>
      <c r="H53" s="27"/>
    </row>
  </sheetData>
  <mergeCells count="6">
    <mergeCell ref="A52:F52"/>
    <mergeCell ref="C2:H2"/>
    <mergeCell ref="A38:H38"/>
    <mergeCell ref="A16:B16"/>
    <mergeCell ref="A48:H48"/>
    <mergeCell ref="C50:H50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&amp;CDPGF MARCHE SSI MULTISITE - Bibliothèque nationale de France</oddHeader>
    <oddFooter>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9"/>
  <sheetViews>
    <sheetView view="pageBreakPreview" topLeftCell="A7" zoomScale="60" zoomScaleNormal="100" workbookViewId="0">
      <selection activeCell="A22" sqref="A22"/>
    </sheetView>
  </sheetViews>
  <sheetFormatPr baseColWidth="10" defaultRowHeight="15.75" x14ac:dyDescent="0.25"/>
  <cols>
    <col min="1" max="1" width="13.7109375" style="28" customWidth="1"/>
    <col min="2" max="2" width="65.7109375" style="28" customWidth="1"/>
    <col min="3" max="3" width="14.7109375" style="60" customWidth="1"/>
    <col min="4" max="8" width="14.7109375" style="18" customWidth="1"/>
    <col min="9" max="16384" width="11.42578125" style="18"/>
  </cols>
  <sheetData>
    <row r="1" spans="1:8" ht="50.1" customHeight="1" x14ac:dyDescent="0.25">
      <c r="A1" s="22"/>
      <c r="B1" s="22" t="s">
        <v>32</v>
      </c>
      <c r="C1" s="22"/>
    </row>
    <row r="2" spans="1:8" s="24" customFormat="1" ht="50.1" customHeight="1" x14ac:dyDescent="0.25">
      <c r="A2" s="23"/>
      <c r="B2" s="34" t="s">
        <v>130</v>
      </c>
      <c r="C2" s="116" t="s">
        <v>94</v>
      </c>
      <c r="D2" s="117"/>
      <c r="E2" s="117"/>
      <c r="F2" s="117"/>
      <c r="G2" s="117"/>
      <c r="H2" s="118"/>
    </row>
    <row r="3" spans="1:8" ht="31.5" x14ac:dyDescent="0.25">
      <c r="A3" s="38" t="s">
        <v>41</v>
      </c>
      <c r="B3" s="47" t="s">
        <v>40</v>
      </c>
      <c r="C3" s="38" t="s">
        <v>35</v>
      </c>
      <c r="D3" s="46" t="s">
        <v>36</v>
      </c>
      <c r="E3" s="46" t="s">
        <v>37</v>
      </c>
      <c r="F3" s="46" t="s">
        <v>38</v>
      </c>
      <c r="G3" s="46" t="s">
        <v>17</v>
      </c>
      <c r="H3" s="46" t="s">
        <v>39</v>
      </c>
    </row>
    <row r="4" spans="1:8" x14ac:dyDescent="0.25">
      <c r="A4" s="37"/>
      <c r="B4" s="35" t="s">
        <v>116</v>
      </c>
      <c r="C4" s="55"/>
      <c r="D4" s="36"/>
      <c r="E4" s="36"/>
      <c r="F4" s="36"/>
      <c r="G4" s="36"/>
      <c r="H4" s="36"/>
    </row>
    <row r="5" spans="1:8" ht="15.75" customHeight="1" x14ac:dyDescent="0.25">
      <c r="A5" s="127" t="s">
        <v>26</v>
      </c>
      <c r="B5" s="128"/>
      <c r="C5" s="57"/>
      <c r="D5" s="57"/>
      <c r="E5" s="82">
        <v>0</v>
      </c>
      <c r="F5" s="80">
        <v>0</v>
      </c>
      <c r="G5" s="81">
        <f>E5*F5</f>
        <v>0</v>
      </c>
      <c r="H5" s="81">
        <f>G5*1.2</f>
        <v>0</v>
      </c>
    </row>
    <row r="6" spans="1:8" x14ac:dyDescent="0.25">
      <c r="A6" s="124"/>
      <c r="B6" s="125"/>
      <c r="C6" s="125"/>
      <c r="D6" s="125"/>
      <c r="E6" s="125"/>
      <c r="F6" s="125"/>
      <c r="G6" s="125"/>
      <c r="H6" s="126"/>
    </row>
    <row r="7" spans="1:8" x14ac:dyDescent="0.25">
      <c r="A7" s="37"/>
      <c r="B7" s="35" t="s">
        <v>34</v>
      </c>
      <c r="C7" s="55"/>
      <c r="D7" s="36"/>
      <c r="E7" s="36"/>
      <c r="F7" s="36"/>
      <c r="G7" s="36"/>
      <c r="H7" s="36"/>
    </row>
    <row r="8" spans="1:8" x14ac:dyDescent="0.25">
      <c r="A8" s="39" t="s">
        <v>42</v>
      </c>
      <c r="B8" s="40" t="s">
        <v>118</v>
      </c>
      <c r="C8" s="41">
        <v>13</v>
      </c>
      <c r="D8" s="82">
        <v>0</v>
      </c>
      <c r="E8" s="82">
        <v>0</v>
      </c>
      <c r="F8" s="80">
        <v>0</v>
      </c>
      <c r="G8" s="80">
        <f>E8*F8</f>
        <v>0</v>
      </c>
      <c r="H8" s="80">
        <f>G8*1.2</f>
        <v>0</v>
      </c>
    </row>
    <row r="9" spans="1:8" ht="18" customHeight="1" x14ac:dyDescent="0.25">
      <c r="A9" s="39" t="s">
        <v>42</v>
      </c>
      <c r="B9" s="40" t="s">
        <v>119</v>
      </c>
      <c r="C9" s="41">
        <v>13</v>
      </c>
      <c r="D9" s="36"/>
      <c r="E9" s="36"/>
      <c r="F9" s="36"/>
      <c r="G9" s="91">
        <v>0</v>
      </c>
      <c r="H9" s="80">
        <f>G9*1.2</f>
        <v>0</v>
      </c>
    </row>
    <row r="10" spans="1:8" ht="31.5" x14ac:dyDescent="0.25">
      <c r="A10" s="30" t="s">
        <v>43</v>
      </c>
      <c r="B10" s="19" t="s">
        <v>47</v>
      </c>
      <c r="C10" s="38">
        <v>2</v>
      </c>
      <c r="D10" s="82">
        <v>0</v>
      </c>
      <c r="E10" s="82">
        <v>0</v>
      </c>
      <c r="F10" s="80">
        <v>0</v>
      </c>
      <c r="G10" s="80">
        <f>E10*F10</f>
        <v>0</v>
      </c>
      <c r="H10" s="80">
        <f>G10*1.2</f>
        <v>0</v>
      </c>
    </row>
    <row r="11" spans="1:8" ht="18" customHeight="1" x14ac:dyDescent="0.25">
      <c r="A11" s="29" t="s">
        <v>96</v>
      </c>
      <c r="B11" s="19" t="s">
        <v>102</v>
      </c>
      <c r="C11" s="38">
        <v>3</v>
      </c>
      <c r="D11" s="82">
        <v>0</v>
      </c>
      <c r="E11" s="82">
        <v>0</v>
      </c>
      <c r="F11" s="80">
        <v>0</v>
      </c>
      <c r="G11" s="80">
        <f t="shared" ref="G11:G13" si="0">E11*F11</f>
        <v>0</v>
      </c>
      <c r="H11" s="80">
        <f t="shared" ref="H11:H13" si="1">G11*1.2</f>
        <v>0</v>
      </c>
    </row>
    <row r="12" spans="1:8" ht="18" customHeight="1" x14ac:dyDescent="0.25">
      <c r="A12" s="29" t="s">
        <v>100</v>
      </c>
      <c r="B12" s="19" t="s">
        <v>97</v>
      </c>
      <c r="C12" s="38">
        <v>313</v>
      </c>
      <c r="D12" s="82">
        <v>0</v>
      </c>
      <c r="E12" s="82">
        <v>0</v>
      </c>
      <c r="F12" s="80">
        <v>0</v>
      </c>
      <c r="G12" s="80">
        <f t="shared" si="0"/>
        <v>0</v>
      </c>
      <c r="H12" s="80">
        <f t="shared" si="1"/>
        <v>0</v>
      </c>
    </row>
    <row r="13" spans="1:8" ht="18" customHeight="1" x14ac:dyDescent="0.25">
      <c r="A13" s="29" t="s">
        <v>98</v>
      </c>
      <c r="B13" s="19" t="s">
        <v>99</v>
      </c>
      <c r="C13" s="38">
        <v>3300</v>
      </c>
      <c r="D13" s="82">
        <v>0</v>
      </c>
      <c r="E13" s="82">
        <v>0</v>
      </c>
      <c r="F13" s="80">
        <v>0</v>
      </c>
      <c r="G13" s="80">
        <f t="shared" si="0"/>
        <v>0</v>
      </c>
      <c r="H13" s="80">
        <f t="shared" si="1"/>
        <v>0</v>
      </c>
    </row>
    <row r="14" spans="1:8" ht="18" customHeight="1" x14ac:dyDescent="0.25">
      <c r="A14" s="43"/>
      <c r="B14" s="44" t="s">
        <v>55</v>
      </c>
      <c r="C14" s="56"/>
      <c r="D14" s="51"/>
      <c r="E14" s="51"/>
      <c r="F14" s="52"/>
      <c r="G14" s="94">
        <f>SUM(G8:G13)</f>
        <v>0</v>
      </c>
      <c r="H14" s="94">
        <f>SUM(H8:H13)</f>
        <v>0</v>
      </c>
    </row>
    <row r="15" spans="1:8" ht="18" customHeight="1" x14ac:dyDescent="0.25">
      <c r="A15" s="124"/>
      <c r="B15" s="125"/>
      <c r="C15" s="125"/>
      <c r="D15" s="125"/>
      <c r="E15" s="125"/>
      <c r="F15" s="125"/>
      <c r="G15" s="125"/>
      <c r="H15" s="126"/>
    </row>
    <row r="16" spans="1:8" ht="18" customHeight="1" x14ac:dyDescent="0.25">
      <c r="A16" s="124"/>
      <c r="B16" s="125"/>
      <c r="C16" s="125"/>
      <c r="D16" s="125"/>
      <c r="E16" s="125"/>
      <c r="F16" s="125"/>
      <c r="G16" s="125"/>
      <c r="H16" s="126"/>
    </row>
    <row r="17" spans="1:8" ht="18" customHeight="1" x14ac:dyDescent="0.25">
      <c r="A17" s="45"/>
      <c r="B17" s="44" t="s">
        <v>101</v>
      </c>
      <c r="C17" s="57"/>
      <c r="D17" s="33"/>
      <c r="E17" s="33"/>
      <c r="F17" s="33"/>
      <c r="G17" s="33"/>
      <c r="H17" s="33"/>
    </row>
    <row r="18" spans="1:8" ht="18" customHeight="1" x14ac:dyDescent="0.25">
      <c r="A18" s="30" t="s">
        <v>78</v>
      </c>
      <c r="B18" s="19" t="s">
        <v>79</v>
      </c>
      <c r="C18" s="54">
        <v>1</v>
      </c>
      <c r="D18" s="82">
        <v>0</v>
      </c>
      <c r="E18" s="82">
        <v>0</v>
      </c>
      <c r="F18" s="80">
        <v>0</v>
      </c>
      <c r="G18" s="80">
        <f t="shared" ref="G18" si="2">E18*F18</f>
        <v>0</v>
      </c>
      <c r="H18" s="80">
        <f>G18*1.2</f>
        <v>0</v>
      </c>
    </row>
    <row r="19" spans="1:8" ht="18" customHeight="1" x14ac:dyDescent="0.25">
      <c r="A19" s="30" t="s">
        <v>80</v>
      </c>
      <c r="B19" s="19" t="s">
        <v>81</v>
      </c>
      <c r="C19" s="54">
        <v>1</v>
      </c>
      <c r="D19" s="82">
        <v>0</v>
      </c>
      <c r="E19" s="82">
        <v>0</v>
      </c>
      <c r="F19" s="80">
        <v>0</v>
      </c>
      <c r="G19" s="80">
        <f t="shared" ref="G19:G22" si="3">E19*F19</f>
        <v>0</v>
      </c>
      <c r="H19" s="80">
        <f t="shared" ref="H19:H22" si="4">G19*1.2</f>
        <v>0</v>
      </c>
    </row>
    <row r="20" spans="1:8" ht="18" customHeight="1" x14ac:dyDescent="0.25">
      <c r="A20" s="30" t="s">
        <v>82</v>
      </c>
      <c r="B20" s="19" t="s">
        <v>83</v>
      </c>
      <c r="C20" s="54">
        <v>1</v>
      </c>
      <c r="D20" s="82">
        <v>0</v>
      </c>
      <c r="E20" s="82">
        <v>0</v>
      </c>
      <c r="F20" s="80">
        <v>0</v>
      </c>
      <c r="G20" s="80">
        <f t="shared" si="3"/>
        <v>0</v>
      </c>
      <c r="H20" s="80">
        <f t="shared" si="4"/>
        <v>0</v>
      </c>
    </row>
    <row r="21" spans="1:8" ht="55.5" customHeight="1" x14ac:dyDescent="0.25">
      <c r="A21" s="30" t="s">
        <v>88</v>
      </c>
      <c r="B21" s="19" t="s">
        <v>89</v>
      </c>
      <c r="C21" s="54" t="s">
        <v>110</v>
      </c>
      <c r="D21" s="82">
        <v>0</v>
      </c>
      <c r="E21" s="82">
        <v>0</v>
      </c>
      <c r="F21" s="80">
        <v>0</v>
      </c>
      <c r="G21" s="80">
        <f t="shared" si="3"/>
        <v>0</v>
      </c>
      <c r="H21" s="80">
        <f t="shared" si="4"/>
        <v>0</v>
      </c>
    </row>
    <row r="22" spans="1:8" ht="18" customHeight="1" x14ac:dyDescent="0.25">
      <c r="A22" s="30" t="s">
        <v>90</v>
      </c>
      <c r="B22" s="19" t="s">
        <v>91</v>
      </c>
      <c r="C22" s="58">
        <v>1</v>
      </c>
      <c r="D22" s="82">
        <v>0</v>
      </c>
      <c r="E22" s="82">
        <v>0</v>
      </c>
      <c r="F22" s="80">
        <v>0</v>
      </c>
      <c r="G22" s="80">
        <f t="shared" si="3"/>
        <v>0</v>
      </c>
      <c r="H22" s="80">
        <f t="shared" si="4"/>
        <v>0</v>
      </c>
    </row>
    <row r="23" spans="1:8" ht="18" customHeight="1" x14ac:dyDescent="0.25">
      <c r="A23" s="43"/>
      <c r="B23" s="44" t="s">
        <v>55</v>
      </c>
      <c r="C23" s="56"/>
      <c r="D23" s="51"/>
      <c r="E23" s="51"/>
      <c r="F23" s="52"/>
      <c r="G23" s="94">
        <f>SUM(G18:G22)</f>
        <v>0</v>
      </c>
      <c r="H23" s="94">
        <f>SUM(H18:H22)</f>
        <v>0</v>
      </c>
    </row>
    <row r="24" spans="1:8" ht="18" customHeight="1" x14ac:dyDescent="0.25">
      <c r="A24" s="19"/>
      <c r="B24" s="66"/>
      <c r="C24" s="69"/>
      <c r="D24" s="53"/>
      <c r="E24" s="53"/>
      <c r="F24" s="53"/>
      <c r="G24" s="53"/>
      <c r="H24" s="21"/>
    </row>
    <row r="25" spans="1:8" ht="18" customHeight="1" x14ac:dyDescent="0.25">
      <c r="A25" s="32" t="s">
        <v>115</v>
      </c>
      <c r="B25" s="71"/>
      <c r="C25" s="72"/>
      <c r="D25" s="72"/>
      <c r="E25" s="72"/>
      <c r="F25" s="72"/>
      <c r="G25" s="72"/>
      <c r="H25" s="73"/>
    </row>
    <row r="26" spans="1:8" ht="18" customHeight="1" x14ac:dyDescent="0.25">
      <c r="A26" s="29" t="s">
        <v>139</v>
      </c>
      <c r="B26" s="76"/>
      <c r="C26" s="104"/>
      <c r="D26" s="105"/>
      <c r="E26" s="105"/>
      <c r="F26" s="105"/>
      <c r="G26" s="105"/>
      <c r="H26" s="106"/>
    </row>
    <row r="27" spans="1:8" ht="18" customHeight="1" x14ac:dyDescent="0.25">
      <c r="A27" s="124"/>
      <c r="B27" s="125"/>
      <c r="C27" s="125"/>
      <c r="D27" s="125"/>
      <c r="E27" s="125"/>
      <c r="F27" s="125"/>
      <c r="G27" s="125"/>
      <c r="H27" s="126"/>
    </row>
    <row r="28" spans="1:8" x14ac:dyDescent="0.25">
      <c r="A28" s="120" t="s">
        <v>136</v>
      </c>
      <c r="B28" s="121"/>
      <c r="C28" s="121"/>
      <c r="D28" s="121"/>
      <c r="E28" s="121"/>
      <c r="F28" s="122"/>
      <c r="G28" s="81">
        <f>SUM(G5,G14,G23)</f>
        <v>0</v>
      </c>
      <c r="H28" s="81">
        <f>SUM(H5,H14,H23)</f>
        <v>0</v>
      </c>
    </row>
    <row r="29" spans="1:8" x14ac:dyDescent="0.25">
      <c r="A29" s="26"/>
      <c r="B29" s="26"/>
      <c r="C29" s="59"/>
      <c r="D29" s="27"/>
      <c r="E29" s="27"/>
      <c r="F29" s="27"/>
      <c r="G29" s="27"/>
      <c r="H29" s="27"/>
    </row>
  </sheetData>
  <mergeCells count="8">
    <mergeCell ref="C2:H2"/>
    <mergeCell ref="A15:H15"/>
    <mergeCell ref="A16:H16"/>
    <mergeCell ref="A28:F28"/>
    <mergeCell ref="A5:B5"/>
    <mergeCell ref="A27:H27"/>
    <mergeCell ref="A6:H6"/>
    <mergeCell ref="C26:H26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&amp;CDPGF MARCHE SSI MULTISITE - Bibliothèque nationale de France</oddHeader>
    <oddFooter>&amp;RPage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20"/>
  <sheetViews>
    <sheetView view="pageBreakPreview" zoomScale="60" zoomScaleNormal="100" workbookViewId="0">
      <selection activeCell="H19" sqref="A1:H19"/>
    </sheetView>
  </sheetViews>
  <sheetFormatPr baseColWidth="10" defaultRowHeight="15.75" x14ac:dyDescent="0.25"/>
  <cols>
    <col min="1" max="1" width="13.7109375" style="28" customWidth="1"/>
    <col min="2" max="2" width="65.7109375" style="28" customWidth="1"/>
    <col min="3" max="3" width="14.7109375" style="28" customWidth="1"/>
    <col min="4" max="8" width="14.7109375" style="18" customWidth="1"/>
    <col min="9" max="16384" width="11.42578125" style="18"/>
  </cols>
  <sheetData>
    <row r="1" spans="1:8" ht="50.1" customHeight="1" x14ac:dyDescent="0.25">
      <c r="A1" s="22"/>
      <c r="B1" s="22" t="s">
        <v>32</v>
      </c>
      <c r="C1" s="22"/>
    </row>
    <row r="2" spans="1:8" s="24" customFormat="1" ht="50.1" customHeight="1" x14ac:dyDescent="0.25">
      <c r="A2" s="23"/>
      <c r="B2" s="34" t="s">
        <v>3</v>
      </c>
      <c r="C2" s="116" t="s">
        <v>94</v>
      </c>
      <c r="D2" s="117"/>
      <c r="E2" s="117"/>
      <c r="F2" s="117"/>
      <c r="G2" s="117"/>
      <c r="H2" s="118"/>
    </row>
    <row r="3" spans="1:8" ht="31.5" x14ac:dyDescent="0.25">
      <c r="A3" s="38" t="s">
        <v>41</v>
      </c>
      <c r="B3" s="47" t="s">
        <v>40</v>
      </c>
      <c r="C3" s="38" t="s">
        <v>35</v>
      </c>
      <c r="D3" s="46" t="s">
        <v>36</v>
      </c>
      <c r="E3" s="46" t="s">
        <v>37</v>
      </c>
      <c r="F3" s="46" t="s">
        <v>38</v>
      </c>
      <c r="G3" s="46" t="s">
        <v>17</v>
      </c>
      <c r="H3" s="46" t="s">
        <v>39</v>
      </c>
    </row>
    <row r="4" spans="1:8" x14ac:dyDescent="0.25">
      <c r="A4" s="37"/>
      <c r="B4" s="35" t="s">
        <v>116</v>
      </c>
      <c r="C4" s="37"/>
      <c r="D4" s="36"/>
      <c r="E4" s="36"/>
      <c r="F4" s="36"/>
      <c r="G4" s="36"/>
      <c r="H4" s="36"/>
    </row>
    <row r="5" spans="1:8" ht="15.75" customHeight="1" x14ac:dyDescent="0.25">
      <c r="A5" s="127" t="s">
        <v>26</v>
      </c>
      <c r="B5" s="128"/>
      <c r="C5" s="57"/>
      <c r="D5" s="57"/>
      <c r="E5" s="82">
        <v>0</v>
      </c>
      <c r="F5" s="80">
        <v>0</v>
      </c>
      <c r="G5" s="81">
        <f>E5*F5</f>
        <v>0</v>
      </c>
      <c r="H5" s="81">
        <f>G5*1.2</f>
        <v>0</v>
      </c>
    </row>
    <row r="6" spans="1:8" x14ac:dyDescent="0.25">
      <c r="A6" s="124"/>
      <c r="B6" s="125"/>
      <c r="C6" s="125"/>
      <c r="D6" s="125"/>
      <c r="E6" s="125"/>
      <c r="F6" s="125"/>
      <c r="G6" s="125"/>
      <c r="H6" s="126"/>
    </row>
    <row r="7" spans="1:8" x14ac:dyDescent="0.25">
      <c r="A7" s="37"/>
      <c r="B7" s="35" t="s">
        <v>34</v>
      </c>
      <c r="C7" s="37"/>
      <c r="D7" s="36"/>
      <c r="E7" s="36"/>
      <c r="F7" s="36"/>
      <c r="G7" s="36"/>
      <c r="H7" s="36"/>
    </row>
    <row r="8" spans="1:8" x14ac:dyDescent="0.25">
      <c r="A8" s="39" t="s">
        <v>42</v>
      </c>
      <c r="B8" s="40" t="s">
        <v>118</v>
      </c>
      <c r="C8" s="41">
        <v>3</v>
      </c>
      <c r="D8" s="88">
        <v>0</v>
      </c>
      <c r="E8" s="88">
        <v>0</v>
      </c>
      <c r="F8" s="80">
        <v>0</v>
      </c>
      <c r="G8" s="90">
        <f>(D8+E8)*F8</f>
        <v>0</v>
      </c>
      <c r="H8" s="90">
        <f>G8*1.2</f>
        <v>0</v>
      </c>
    </row>
    <row r="9" spans="1:8" ht="18" customHeight="1" x14ac:dyDescent="0.25">
      <c r="A9" s="39" t="s">
        <v>42</v>
      </c>
      <c r="B9" s="40" t="s">
        <v>119</v>
      </c>
      <c r="C9" s="41">
        <v>3</v>
      </c>
      <c r="D9" s="36"/>
      <c r="E9" s="36"/>
      <c r="F9" s="36"/>
      <c r="G9" s="90">
        <v>0</v>
      </c>
      <c r="H9" s="90">
        <f t="shared" ref="H9:H13" si="0">G9*1.2</f>
        <v>0</v>
      </c>
    </row>
    <row r="10" spans="1:8" x14ac:dyDescent="0.25">
      <c r="A10" s="30" t="s">
        <v>103</v>
      </c>
      <c r="B10" s="19" t="s">
        <v>47</v>
      </c>
      <c r="C10" s="38">
        <v>1</v>
      </c>
      <c r="D10" s="82">
        <v>0</v>
      </c>
      <c r="E10" s="82">
        <v>0</v>
      </c>
      <c r="F10" s="80">
        <v>0</v>
      </c>
      <c r="G10" s="90">
        <f t="shared" ref="G10:G13" si="1">(D10+E10)*F10</f>
        <v>0</v>
      </c>
      <c r="H10" s="90">
        <f t="shared" si="0"/>
        <v>0</v>
      </c>
    </row>
    <row r="11" spans="1:8" ht="18" customHeight="1" x14ac:dyDescent="0.25">
      <c r="A11" s="29" t="s">
        <v>96</v>
      </c>
      <c r="B11" s="19" t="s">
        <v>50</v>
      </c>
      <c r="C11" s="38">
        <v>1</v>
      </c>
      <c r="D11" s="82">
        <v>0</v>
      </c>
      <c r="E11" s="82">
        <v>0</v>
      </c>
      <c r="F11" s="80">
        <v>0</v>
      </c>
      <c r="G11" s="90">
        <f t="shared" si="1"/>
        <v>0</v>
      </c>
      <c r="H11" s="90">
        <f t="shared" si="0"/>
        <v>0</v>
      </c>
    </row>
    <row r="12" spans="1:8" ht="18" customHeight="1" x14ac:dyDescent="0.25">
      <c r="A12" s="29" t="s">
        <v>100</v>
      </c>
      <c r="B12" s="19" t="s">
        <v>97</v>
      </c>
      <c r="C12" s="38">
        <v>35</v>
      </c>
      <c r="D12" s="82">
        <v>0</v>
      </c>
      <c r="E12" s="82">
        <v>0</v>
      </c>
      <c r="F12" s="80">
        <v>0</v>
      </c>
      <c r="G12" s="90">
        <f t="shared" si="1"/>
        <v>0</v>
      </c>
      <c r="H12" s="90">
        <f t="shared" si="0"/>
        <v>0</v>
      </c>
    </row>
    <row r="13" spans="1:8" ht="18" customHeight="1" x14ac:dyDescent="0.25">
      <c r="A13" s="29" t="s">
        <v>98</v>
      </c>
      <c r="B13" s="19" t="s">
        <v>99</v>
      </c>
      <c r="C13" s="38">
        <v>200</v>
      </c>
      <c r="D13" s="82">
        <v>0</v>
      </c>
      <c r="E13" s="82">
        <v>0</v>
      </c>
      <c r="F13" s="80">
        <v>0</v>
      </c>
      <c r="G13" s="90">
        <f t="shared" si="1"/>
        <v>0</v>
      </c>
      <c r="H13" s="90">
        <f t="shared" si="0"/>
        <v>0</v>
      </c>
    </row>
    <row r="14" spans="1:8" ht="18" customHeight="1" x14ac:dyDescent="0.25">
      <c r="A14" s="43"/>
      <c r="B14" s="44" t="s">
        <v>55</v>
      </c>
      <c r="C14" s="48"/>
      <c r="D14" s="51"/>
      <c r="E14" s="51"/>
      <c r="F14" s="52"/>
      <c r="G14" s="94">
        <f>SUM(G8:G13)</f>
        <v>0</v>
      </c>
      <c r="H14" s="94">
        <f>SUM(H8:H13)</f>
        <v>0</v>
      </c>
    </row>
    <row r="15" spans="1:8" ht="18" customHeight="1" x14ac:dyDescent="0.25">
      <c r="A15" s="124"/>
      <c r="B15" s="125"/>
      <c r="C15" s="125"/>
      <c r="D15" s="125"/>
      <c r="E15" s="125"/>
      <c r="F15" s="125"/>
      <c r="G15" s="125"/>
      <c r="H15" s="126"/>
    </row>
    <row r="16" spans="1:8" ht="18" customHeight="1" x14ac:dyDescent="0.25">
      <c r="A16" s="32" t="s">
        <v>115</v>
      </c>
      <c r="B16" s="71"/>
      <c r="C16" s="72"/>
      <c r="D16" s="72"/>
      <c r="E16" s="72"/>
      <c r="F16" s="72"/>
      <c r="G16" s="72"/>
      <c r="H16" s="73"/>
    </row>
    <row r="17" spans="1:8" ht="18" customHeight="1" x14ac:dyDescent="0.25">
      <c r="A17" s="29" t="s">
        <v>139</v>
      </c>
      <c r="B17" s="76"/>
      <c r="C17" s="104"/>
      <c r="D17" s="105"/>
      <c r="E17" s="105"/>
      <c r="F17" s="105"/>
      <c r="G17" s="105"/>
      <c r="H17" s="106"/>
    </row>
    <row r="18" spans="1:8" ht="18" customHeight="1" x14ac:dyDescent="0.25">
      <c r="A18" s="124"/>
      <c r="B18" s="125"/>
      <c r="C18" s="125"/>
      <c r="D18" s="125"/>
      <c r="E18" s="125"/>
      <c r="F18" s="125"/>
      <c r="G18" s="125"/>
      <c r="H18" s="126"/>
    </row>
    <row r="19" spans="1:8" x14ac:dyDescent="0.25">
      <c r="A19" s="120" t="s">
        <v>104</v>
      </c>
      <c r="B19" s="121"/>
      <c r="C19" s="121"/>
      <c r="D19" s="121"/>
      <c r="E19" s="121"/>
      <c r="F19" s="122"/>
      <c r="G19" s="81">
        <f>SUM(G5,G14)</f>
        <v>0</v>
      </c>
      <c r="H19" s="81">
        <f>SUM(H5,H14)</f>
        <v>0</v>
      </c>
    </row>
    <row r="20" spans="1:8" x14ac:dyDescent="0.25">
      <c r="A20" s="26"/>
      <c r="B20" s="26"/>
      <c r="C20" s="26"/>
      <c r="D20" s="27"/>
      <c r="E20" s="27"/>
      <c r="F20" s="27"/>
      <c r="G20" s="27"/>
      <c r="H20" s="27"/>
    </row>
  </sheetData>
  <mergeCells count="7">
    <mergeCell ref="C2:H2"/>
    <mergeCell ref="A15:H15"/>
    <mergeCell ref="A18:H18"/>
    <mergeCell ref="A19:F19"/>
    <mergeCell ref="A5:B5"/>
    <mergeCell ref="A6:H6"/>
    <mergeCell ref="C17:H17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&amp;CDPGF MARCHE SSI MULTISITE - Bibliothèque nationale de France</oddHeader>
    <oddFooter>&amp;RPage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29"/>
  <sheetViews>
    <sheetView view="pageBreakPreview" topLeftCell="A7" zoomScale="60" zoomScaleNormal="100" workbookViewId="0">
      <selection activeCell="G34" sqref="G34"/>
    </sheetView>
  </sheetViews>
  <sheetFormatPr baseColWidth="10" defaultRowHeight="15.75" x14ac:dyDescent="0.25"/>
  <cols>
    <col min="1" max="1" width="13.7109375" style="28" customWidth="1"/>
    <col min="2" max="2" width="65.7109375" style="28" customWidth="1"/>
    <col min="3" max="3" width="14.7109375" style="28" customWidth="1"/>
    <col min="4" max="8" width="14.7109375" style="18" customWidth="1"/>
    <col min="9" max="16384" width="11.42578125" style="18"/>
  </cols>
  <sheetData>
    <row r="1" spans="1:8" ht="50.1" customHeight="1" x14ac:dyDescent="0.25">
      <c r="A1" s="22"/>
      <c r="B1" s="22" t="s">
        <v>32</v>
      </c>
      <c r="C1" s="22"/>
    </row>
    <row r="2" spans="1:8" s="24" customFormat="1" ht="50.1" customHeight="1" x14ac:dyDescent="0.25">
      <c r="A2" s="23"/>
      <c r="B2" s="34" t="s">
        <v>105</v>
      </c>
      <c r="C2" s="116" t="s">
        <v>94</v>
      </c>
      <c r="D2" s="117"/>
      <c r="E2" s="117"/>
      <c r="F2" s="117"/>
      <c r="G2" s="117"/>
      <c r="H2" s="118"/>
    </row>
    <row r="3" spans="1:8" ht="31.5" x14ac:dyDescent="0.25">
      <c r="A3" s="38" t="s">
        <v>41</v>
      </c>
      <c r="B3" s="47" t="s">
        <v>40</v>
      </c>
      <c r="C3" s="38" t="s">
        <v>35</v>
      </c>
      <c r="D3" s="46" t="s">
        <v>36</v>
      </c>
      <c r="E3" s="46" t="s">
        <v>37</v>
      </c>
      <c r="F3" s="46" t="s">
        <v>38</v>
      </c>
      <c r="G3" s="46" t="s">
        <v>17</v>
      </c>
      <c r="H3" s="46" t="s">
        <v>39</v>
      </c>
    </row>
    <row r="4" spans="1:8" x14ac:dyDescent="0.25">
      <c r="A4" s="37"/>
      <c r="B4" s="35" t="s">
        <v>117</v>
      </c>
      <c r="C4" s="37"/>
      <c r="D4" s="36"/>
      <c r="E4" s="36"/>
      <c r="F4" s="36"/>
      <c r="G4" s="36"/>
      <c r="H4" s="36"/>
    </row>
    <row r="5" spans="1:8" ht="15.75" customHeight="1" x14ac:dyDescent="0.25">
      <c r="A5" s="127" t="s">
        <v>26</v>
      </c>
      <c r="B5" s="128"/>
      <c r="C5" s="57"/>
      <c r="D5" s="57"/>
      <c r="E5" s="82">
        <v>0</v>
      </c>
      <c r="F5" s="80">
        <v>0</v>
      </c>
      <c r="G5" s="81">
        <f>E5*F5</f>
        <v>0</v>
      </c>
      <c r="H5" s="81">
        <f>G5*1.2</f>
        <v>0</v>
      </c>
    </row>
    <row r="6" spans="1:8" x14ac:dyDescent="0.25">
      <c r="A6" s="19"/>
      <c r="B6" s="66"/>
      <c r="C6" s="67"/>
      <c r="D6" s="53"/>
      <c r="E6" s="53"/>
      <c r="F6" s="53"/>
      <c r="G6" s="53"/>
      <c r="H6" s="21"/>
    </row>
    <row r="7" spans="1:8" x14ac:dyDescent="0.25">
      <c r="A7" s="37"/>
      <c r="B7" s="35" t="s">
        <v>34</v>
      </c>
      <c r="C7" s="37"/>
      <c r="D7" s="36"/>
      <c r="E7" s="36"/>
      <c r="F7" s="36"/>
      <c r="G7" s="36"/>
      <c r="H7" s="36"/>
    </row>
    <row r="8" spans="1:8" x14ac:dyDescent="0.25">
      <c r="A8" s="39" t="s">
        <v>42</v>
      </c>
      <c r="B8" s="40" t="s">
        <v>118</v>
      </c>
      <c r="C8" s="41">
        <v>12</v>
      </c>
      <c r="D8" s="88">
        <v>0</v>
      </c>
      <c r="E8" s="88">
        <v>0</v>
      </c>
      <c r="F8" s="91">
        <v>0</v>
      </c>
      <c r="G8" s="91">
        <f>(D8+E8)*F8</f>
        <v>0</v>
      </c>
      <c r="H8" s="80">
        <f>G8*1.2</f>
        <v>0</v>
      </c>
    </row>
    <row r="9" spans="1:8" ht="18" customHeight="1" x14ac:dyDescent="0.25">
      <c r="A9" s="39" t="s">
        <v>42</v>
      </c>
      <c r="B9" s="40" t="s">
        <v>119</v>
      </c>
      <c r="C9" s="41">
        <v>12</v>
      </c>
      <c r="D9" s="36"/>
      <c r="E9" s="36"/>
      <c r="F9" s="95"/>
      <c r="G9" s="91">
        <v>0</v>
      </c>
      <c r="H9" s="80">
        <f>G9*1.2</f>
        <v>0</v>
      </c>
    </row>
    <row r="10" spans="1:8" ht="15.75" customHeight="1" x14ac:dyDescent="0.25">
      <c r="A10" s="30" t="s">
        <v>131</v>
      </c>
      <c r="B10" s="19" t="s">
        <v>47</v>
      </c>
      <c r="C10" s="38">
        <v>4</v>
      </c>
      <c r="D10" s="88">
        <v>0</v>
      </c>
      <c r="E10" s="88">
        <v>0</v>
      </c>
      <c r="F10" s="91">
        <v>0</v>
      </c>
      <c r="G10" s="91">
        <f>(D10+E10)*F10</f>
        <v>0</v>
      </c>
      <c r="H10" s="80">
        <f>G10*1.2</f>
        <v>0</v>
      </c>
    </row>
    <row r="11" spans="1:8" ht="18" customHeight="1" x14ac:dyDescent="0.25">
      <c r="A11" s="29" t="s">
        <v>96</v>
      </c>
      <c r="B11" s="19" t="s">
        <v>50</v>
      </c>
      <c r="C11" s="38">
        <v>3</v>
      </c>
      <c r="D11" s="88">
        <v>0</v>
      </c>
      <c r="E11" s="88">
        <v>0</v>
      </c>
      <c r="F11" s="91">
        <v>0</v>
      </c>
      <c r="G11" s="91">
        <f t="shared" ref="G11:G14" si="0">(D11+E11)*F11</f>
        <v>0</v>
      </c>
      <c r="H11" s="80">
        <f t="shared" ref="H11:H14" si="1">G11*1.2</f>
        <v>0</v>
      </c>
    </row>
    <row r="12" spans="1:8" ht="18" customHeight="1" x14ac:dyDescent="0.25">
      <c r="A12" s="29" t="s">
        <v>100</v>
      </c>
      <c r="B12" s="19" t="s">
        <v>97</v>
      </c>
      <c r="C12" s="38">
        <v>46</v>
      </c>
      <c r="D12" s="88">
        <v>0</v>
      </c>
      <c r="E12" s="88">
        <v>0</v>
      </c>
      <c r="F12" s="91">
        <v>0</v>
      </c>
      <c r="G12" s="91">
        <f t="shared" si="0"/>
        <v>0</v>
      </c>
      <c r="H12" s="80">
        <f t="shared" si="1"/>
        <v>0</v>
      </c>
    </row>
    <row r="13" spans="1:8" ht="18" customHeight="1" x14ac:dyDescent="0.25">
      <c r="A13" s="29" t="s">
        <v>75</v>
      </c>
      <c r="B13" s="19" t="s">
        <v>107</v>
      </c>
      <c r="C13" s="38">
        <v>2</v>
      </c>
      <c r="D13" s="88">
        <v>0</v>
      </c>
      <c r="E13" s="88">
        <v>0</v>
      </c>
      <c r="F13" s="91">
        <v>0</v>
      </c>
      <c r="G13" s="91">
        <f t="shared" si="0"/>
        <v>0</v>
      </c>
      <c r="H13" s="80">
        <f t="shared" si="1"/>
        <v>0</v>
      </c>
    </row>
    <row r="14" spans="1:8" ht="18" customHeight="1" x14ac:dyDescent="0.25">
      <c r="A14" s="29" t="s">
        <v>108</v>
      </c>
      <c r="B14" s="19" t="s">
        <v>99</v>
      </c>
      <c r="C14" s="38">
        <v>308</v>
      </c>
      <c r="D14" s="88">
        <v>0</v>
      </c>
      <c r="E14" s="88">
        <v>0</v>
      </c>
      <c r="F14" s="91">
        <v>0</v>
      </c>
      <c r="G14" s="91">
        <f t="shared" si="0"/>
        <v>0</v>
      </c>
      <c r="H14" s="80">
        <f t="shared" si="1"/>
        <v>0</v>
      </c>
    </row>
    <row r="15" spans="1:8" ht="18" hidden="1" customHeight="1" x14ac:dyDescent="0.25">
      <c r="A15" s="29"/>
      <c r="B15" s="19"/>
      <c r="C15" s="47"/>
      <c r="D15" s="53"/>
      <c r="E15" s="53"/>
      <c r="F15" s="21"/>
      <c r="G15" s="21"/>
      <c r="H15" s="20"/>
    </row>
    <row r="16" spans="1:8" ht="18" customHeight="1" x14ac:dyDescent="0.25">
      <c r="A16" s="43"/>
      <c r="B16" s="44" t="s">
        <v>55</v>
      </c>
      <c r="C16" s="48"/>
      <c r="D16" s="51"/>
      <c r="E16" s="51"/>
      <c r="F16" s="52"/>
      <c r="G16" s="94">
        <f>SUM(G8:G14)</f>
        <v>0</v>
      </c>
      <c r="H16" s="94">
        <f>SUM(H8:H14)</f>
        <v>0</v>
      </c>
    </row>
    <row r="17" spans="1:8" ht="18" customHeight="1" x14ac:dyDescent="0.25">
      <c r="A17" s="124"/>
      <c r="B17" s="125"/>
      <c r="C17" s="125"/>
      <c r="D17" s="125"/>
      <c r="E17" s="125"/>
      <c r="F17" s="125"/>
      <c r="G17" s="125"/>
      <c r="H17" s="126"/>
    </row>
    <row r="18" spans="1:8" ht="18" customHeight="1" x14ac:dyDescent="0.25">
      <c r="A18" s="45"/>
      <c r="B18" s="44" t="s">
        <v>92</v>
      </c>
      <c r="C18" s="32"/>
      <c r="D18" s="33"/>
      <c r="E18" s="33"/>
      <c r="F18" s="33"/>
      <c r="G18" s="33"/>
      <c r="H18" s="33"/>
    </row>
    <row r="19" spans="1:8" ht="18" customHeight="1" x14ac:dyDescent="0.25">
      <c r="A19" s="30" t="s">
        <v>78</v>
      </c>
      <c r="B19" s="19" t="s">
        <v>79</v>
      </c>
      <c r="C19" s="54">
        <v>3</v>
      </c>
      <c r="D19" s="88">
        <v>0</v>
      </c>
      <c r="E19" s="88">
        <v>0</v>
      </c>
      <c r="F19" s="91">
        <v>0</v>
      </c>
      <c r="G19" s="91">
        <f t="shared" ref="G19" si="2">(D19+E19)*F19</f>
        <v>0</v>
      </c>
      <c r="H19" s="80">
        <f t="shared" ref="H19:H23" si="3">G19*1.2</f>
        <v>0</v>
      </c>
    </row>
    <row r="20" spans="1:8" ht="18" customHeight="1" x14ac:dyDescent="0.25">
      <c r="A20" s="30" t="s">
        <v>80</v>
      </c>
      <c r="B20" s="19" t="s">
        <v>81</v>
      </c>
      <c r="C20" s="54">
        <v>2</v>
      </c>
      <c r="D20" s="88">
        <v>0</v>
      </c>
      <c r="E20" s="88">
        <v>0</v>
      </c>
      <c r="F20" s="91">
        <v>0</v>
      </c>
      <c r="G20" s="91">
        <f t="shared" ref="G20:G23" si="4">(D20+E20)*F20</f>
        <v>0</v>
      </c>
      <c r="H20" s="80">
        <f t="shared" si="3"/>
        <v>0</v>
      </c>
    </row>
    <row r="21" spans="1:8" ht="18" customHeight="1" x14ac:dyDescent="0.25">
      <c r="A21" s="30" t="s">
        <v>82</v>
      </c>
      <c r="B21" s="19" t="s">
        <v>83</v>
      </c>
      <c r="C21" s="54">
        <v>3</v>
      </c>
      <c r="D21" s="88">
        <v>0</v>
      </c>
      <c r="E21" s="88">
        <v>0</v>
      </c>
      <c r="F21" s="91">
        <v>0</v>
      </c>
      <c r="G21" s="91">
        <f t="shared" si="4"/>
        <v>0</v>
      </c>
      <c r="H21" s="80">
        <f t="shared" si="3"/>
        <v>0</v>
      </c>
    </row>
    <row r="22" spans="1:8" ht="48" customHeight="1" x14ac:dyDescent="0.25">
      <c r="A22" s="30" t="s">
        <v>88</v>
      </c>
      <c r="B22" s="19" t="s">
        <v>89</v>
      </c>
      <c r="C22" s="54" t="s">
        <v>111</v>
      </c>
      <c r="D22" s="88">
        <v>0</v>
      </c>
      <c r="E22" s="88">
        <v>0</v>
      </c>
      <c r="F22" s="91">
        <v>0</v>
      </c>
      <c r="G22" s="91">
        <f t="shared" si="4"/>
        <v>0</v>
      </c>
      <c r="H22" s="80">
        <f t="shared" si="3"/>
        <v>0</v>
      </c>
    </row>
    <row r="23" spans="1:8" ht="18" customHeight="1" x14ac:dyDescent="0.25">
      <c r="A23" s="30" t="s">
        <v>90</v>
      </c>
      <c r="B23" s="19" t="s">
        <v>91</v>
      </c>
      <c r="C23" s="54">
        <v>3</v>
      </c>
      <c r="D23" s="88">
        <v>0</v>
      </c>
      <c r="E23" s="88">
        <v>0</v>
      </c>
      <c r="F23" s="91">
        <v>0</v>
      </c>
      <c r="G23" s="91">
        <f t="shared" si="4"/>
        <v>0</v>
      </c>
      <c r="H23" s="80">
        <f t="shared" si="3"/>
        <v>0</v>
      </c>
    </row>
    <row r="24" spans="1:8" ht="18" customHeight="1" x14ac:dyDescent="0.25">
      <c r="A24" s="43"/>
      <c r="B24" s="44" t="s">
        <v>55</v>
      </c>
      <c r="C24" s="48"/>
      <c r="D24" s="51"/>
      <c r="E24" s="51"/>
      <c r="F24" s="52"/>
      <c r="G24" s="94">
        <f>SUM(G19:G23)</f>
        <v>0</v>
      </c>
      <c r="H24" s="94">
        <f>SUM(H19:H23)</f>
        <v>0</v>
      </c>
    </row>
    <row r="25" spans="1:8" ht="18" customHeight="1" x14ac:dyDescent="0.25">
      <c r="A25" s="124"/>
      <c r="B25" s="125"/>
      <c r="C25" s="125"/>
      <c r="D25" s="125"/>
      <c r="E25" s="125"/>
      <c r="F25" s="125"/>
      <c r="G25" s="125"/>
      <c r="H25" s="126"/>
    </row>
    <row r="26" spans="1:8" ht="18" customHeight="1" x14ac:dyDescent="0.25">
      <c r="A26" s="32" t="s">
        <v>115</v>
      </c>
      <c r="B26" s="71"/>
      <c r="C26" s="72"/>
      <c r="D26" s="72"/>
      <c r="E26" s="72"/>
      <c r="F26" s="72"/>
      <c r="G26" s="72"/>
      <c r="H26" s="73"/>
    </row>
    <row r="27" spans="1:8" ht="18" customHeight="1" x14ac:dyDescent="0.25">
      <c r="A27" s="29" t="s">
        <v>139</v>
      </c>
      <c r="B27" s="76"/>
      <c r="C27" s="104"/>
      <c r="D27" s="105"/>
      <c r="E27" s="105"/>
      <c r="F27" s="105"/>
      <c r="G27" s="105"/>
      <c r="H27" s="106"/>
    </row>
    <row r="28" spans="1:8" ht="18" customHeight="1" x14ac:dyDescent="0.25">
      <c r="A28" s="68"/>
      <c r="B28" s="69"/>
      <c r="C28" s="69"/>
      <c r="D28" s="69"/>
      <c r="E28" s="69"/>
      <c r="F28" s="69"/>
      <c r="G28" s="69"/>
      <c r="H28" s="70"/>
    </row>
    <row r="29" spans="1:8" x14ac:dyDescent="0.25">
      <c r="A29" s="120" t="s">
        <v>106</v>
      </c>
      <c r="B29" s="121"/>
      <c r="C29" s="121"/>
      <c r="D29" s="121"/>
      <c r="E29" s="121"/>
      <c r="F29" s="122"/>
      <c r="G29" s="81">
        <f>SUM(G5,G16,G24)</f>
        <v>0</v>
      </c>
      <c r="H29" s="81">
        <f>SUM(H5,H16,H24)</f>
        <v>0</v>
      </c>
    </row>
  </sheetData>
  <mergeCells count="6">
    <mergeCell ref="A29:F29"/>
    <mergeCell ref="C2:H2"/>
    <mergeCell ref="A17:H17"/>
    <mergeCell ref="A25:H25"/>
    <mergeCell ref="A5:B5"/>
    <mergeCell ref="C27:H27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&amp;CDPGF MARCHE SSI MULTISITE - Bibliothèque nationale de France</oddHeader>
    <oddFooter>&amp;RPage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1"/>
  <sheetViews>
    <sheetView view="pageBreakPreview" zoomScale="60" zoomScaleNormal="70" workbookViewId="0">
      <selection activeCell="I10" sqref="I10"/>
    </sheetView>
  </sheetViews>
  <sheetFormatPr baseColWidth="10" defaultRowHeight="15" x14ac:dyDescent="0.25"/>
  <cols>
    <col min="1" max="1" width="43.28515625" customWidth="1"/>
    <col min="2" max="9" width="20.7109375" customWidth="1"/>
  </cols>
  <sheetData>
    <row r="1" spans="1:9" ht="27" customHeight="1" x14ac:dyDescent="0.25">
      <c r="A1" s="129" t="s">
        <v>59</v>
      </c>
      <c r="B1" s="129"/>
      <c r="C1" s="129"/>
      <c r="D1" s="129"/>
      <c r="E1" s="129"/>
      <c r="F1" s="129"/>
      <c r="G1" s="129"/>
      <c r="H1" s="129"/>
      <c r="I1" s="129"/>
    </row>
    <row r="2" spans="1:9" ht="37.5" x14ac:dyDescent="0.25">
      <c r="A2" s="2" t="s">
        <v>4</v>
      </c>
      <c r="B2" s="2" t="s">
        <v>0</v>
      </c>
      <c r="C2" s="2" t="s">
        <v>2</v>
      </c>
      <c r="D2" s="2" t="s">
        <v>1</v>
      </c>
      <c r="E2" s="2" t="s">
        <v>18</v>
      </c>
      <c r="F2" s="2" t="s">
        <v>123</v>
      </c>
      <c r="G2" s="3" t="s">
        <v>8</v>
      </c>
      <c r="H2" s="4" t="s">
        <v>6</v>
      </c>
      <c r="I2" s="3" t="s">
        <v>9</v>
      </c>
    </row>
    <row r="3" spans="1:9" s="1" customFormat="1" ht="42" customHeight="1" x14ac:dyDescent="0.25">
      <c r="A3" s="17" t="s">
        <v>57</v>
      </c>
      <c r="B3" s="96">
        <f>'SUIVI MARCHE'!$E$20+'SUIVI MARCHE'!$E$24</f>
        <v>0</v>
      </c>
      <c r="C3" s="96">
        <f>'SUIVI MARCHE'!$E$20</f>
        <v>0</v>
      </c>
      <c r="D3" s="96">
        <f>'SUIVI MARCHE'!$E$20</f>
        <v>0</v>
      </c>
      <c r="E3" s="96">
        <f>'SUIVI MARCHE'!$E$20</f>
        <v>0</v>
      </c>
      <c r="F3" s="96">
        <f>'SUIVI MARCHE'!$E$20+'SUIVI MARCHE'!$E$25</f>
        <v>0</v>
      </c>
      <c r="G3" s="97">
        <f>SUM(B3:F3)</f>
        <v>0</v>
      </c>
      <c r="H3" s="97">
        <f>G3*0.2</f>
        <v>0</v>
      </c>
      <c r="I3" s="97">
        <f>SUM(G3:H3)</f>
        <v>0</v>
      </c>
    </row>
    <row r="4" spans="1:9" s="1" customFormat="1" ht="42" customHeight="1" x14ac:dyDescent="0.25">
      <c r="A4" s="5" t="s">
        <v>58</v>
      </c>
      <c r="B4" s="96">
        <f>BFM!$G$52</f>
        <v>0</v>
      </c>
      <c r="C4" s="96">
        <f>BFM!$G$52</f>
        <v>0</v>
      </c>
      <c r="D4" s="96">
        <f>BFM!$G$52</f>
        <v>0</v>
      </c>
      <c r="E4" s="96">
        <f>BFM!$G$52</f>
        <v>0</v>
      </c>
      <c r="F4" s="96">
        <f>BFM!$G$52</f>
        <v>0</v>
      </c>
      <c r="G4" s="97">
        <f>SUM(B4:F4)</f>
        <v>0</v>
      </c>
      <c r="H4" s="97">
        <f>G4*0.2</f>
        <v>0</v>
      </c>
      <c r="I4" s="97">
        <f>SUM(G4:H4)</f>
        <v>0</v>
      </c>
    </row>
    <row r="5" spans="1:9" s="1" customFormat="1" ht="42" customHeight="1" x14ac:dyDescent="0.25">
      <c r="A5" s="5" t="s">
        <v>130</v>
      </c>
      <c r="B5" s="96">
        <f>RICHELIEU!$G$28</f>
        <v>0</v>
      </c>
      <c r="C5" s="96">
        <f>RICHELIEU!$G$28</f>
        <v>0</v>
      </c>
      <c r="D5" s="96">
        <f>RICHELIEU!$G$28</f>
        <v>0</v>
      </c>
      <c r="E5" s="96">
        <f>RICHELIEU!$G$28</f>
        <v>0</v>
      </c>
      <c r="F5" s="96">
        <f>RICHELIEU!$G$28</f>
        <v>0</v>
      </c>
      <c r="G5" s="97">
        <f t="shared" ref="G5:G7" si="0">SUM(B5:F5)</f>
        <v>0</v>
      </c>
      <c r="H5" s="97">
        <f t="shared" ref="H5:H7" si="1">G5*0.2</f>
        <v>0</v>
      </c>
      <c r="I5" s="97">
        <f t="shared" ref="I5:I7" si="2">SUM(G5:H5)</f>
        <v>0</v>
      </c>
    </row>
    <row r="6" spans="1:9" s="1" customFormat="1" ht="42" customHeight="1" x14ac:dyDescent="0.25">
      <c r="A6" s="5" t="s">
        <v>3</v>
      </c>
      <c r="B6" s="96">
        <f>ARSENAL!$G$19</f>
        <v>0</v>
      </c>
      <c r="C6" s="96">
        <f>ARSENAL!$G$19</f>
        <v>0</v>
      </c>
      <c r="D6" s="96">
        <f>ARSENAL!$G$19</f>
        <v>0</v>
      </c>
      <c r="E6" s="96">
        <f>ARSENAL!$G$19</f>
        <v>0</v>
      </c>
      <c r="F6" s="96">
        <f>ARSENAL!$G$19</f>
        <v>0</v>
      </c>
      <c r="G6" s="97">
        <f t="shared" si="0"/>
        <v>0</v>
      </c>
      <c r="H6" s="97">
        <f t="shared" si="1"/>
        <v>0</v>
      </c>
      <c r="I6" s="97">
        <f t="shared" si="2"/>
        <v>0</v>
      </c>
    </row>
    <row r="7" spans="1:9" s="1" customFormat="1" ht="42" customHeight="1" x14ac:dyDescent="0.25">
      <c r="A7" s="5" t="s">
        <v>13</v>
      </c>
      <c r="B7" s="96">
        <f>'BUSSY ST GEORGES'!$G$29</f>
        <v>0</v>
      </c>
      <c r="C7" s="96">
        <f>'BUSSY ST GEORGES'!$G$29</f>
        <v>0</v>
      </c>
      <c r="D7" s="96">
        <f>'BUSSY ST GEORGES'!$G$29</f>
        <v>0</v>
      </c>
      <c r="E7" s="96">
        <f>'BUSSY ST GEORGES'!$G$29</f>
        <v>0</v>
      </c>
      <c r="F7" s="96">
        <f>'BUSSY ST GEORGES'!$G$29</f>
        <v>0</v>
      </c>
      <c r="G7" s="97">
        <f t="shared" si="0"/>
        <v>0</v>
      </c>
      <c r="H7" s="97">
        <f t="shared" si="1"/>
        <v>0</v>
      </c>
      <c r="I7" s="97">
        <f t="shared" si="2"/>
        <v>0</v>
      </c>
    </row>
    <row r="8" spans="1:9" ht="42" customHeight="1" x14ac:dyDescent="0.25">
      <c r="A8" s="4" t="s">
        <v>5</v>
      </c>
      <c r="B8" s="98">
        <f>SUM(B3:B7)</f>
        <v>0</v>
      </c>
      <c r="C8" s="98">
        <f t="shared" ref="C8:I8" si="3">SUM(C3:C7)</f>
        <v>0</v>
      </c>
      <c r="D8" s="98">
        <f>SUM(D3:D7)</f>
        <v>0</v>
      </c>
      <c r="E8" s="98">
        <f t="shared" si="3"/>
        <v>0</v>
      </c>
      <c r="F8" s="98">
        <f t="shared" si="3"/>
        <v>0</v>
      </c>
      <c r="G8" s="98">
        <f t="shared" si="3"/>
        <v>0</v>
      </c>
      <c r="H8" s="98">
        <f t="shared" si="3"/>
        <v>0</v>
      </c>
      <c r="I8" s="98">
        <f t="shared" si="3"/>
        <v>0</v>
      </c>
    </row>
    <row r="9" spans="1:9" ht="42" customHeight="1" x14ac:dyDescent="0.25">
      <c r="A9" s="4" t="s">
        <v>6</v>
      </c>
      <c r="B9" s="98">
        <f>B8*0.2</f>
        <v>0</v>
      </c>
      <c r="C9" s="98">
        <f t="shared" ref="C9:I9" si="4">C8*0.2</f>
        <v>0</v>
      </c>
      <c r="D9" s="98">
        <f t="shared" si="4"/>
        <v>0</v>
      </c>
      <c r="E9" s="98">
        <f t="shared" si="4"/>
        <v>0</v>
      </c>
      <c r="F9" s="98">
        <f t="shared" si="4"/>
        <v>0</v>
      </c>
      <c r="G9" s="98">
        <f t="shared" si="4"/>
        <v>0</v>
      </c>
      <c r="H9" s="98">
        <f t="shared" si="4"/>
        <v>0</v>
      </c>
      <c r="I9" s="98">
        <f t="shared" si="4"/>
        <v>0</v>
      </c>
    </row>
    <row r="10" spans="1:9" ht="42" customHeight="1" x14ac:dyDescent="0.25">
      <c r="A10" s="4" t="s">
        <v>7</v>
      </c>
      <c r="B10" s="98">
        <f>SUM(B8:B9)</f>
        <v>0</v>
      </c>
      <c r="C10" s="98">
        <f t="shared" ref="C10:I10" si="5">SUM(C8:C9)</f>
        <v>0</v>
      </c>
      <c r="D10" s="98">
        <f t="shared" si="5"/>
        <v>0</v>
      </c>
      <c r="E10" s="98">
        <f t="shared" si="5"/>
        <v>0</v>
      </c>
      <c r="F10" s="98">
        <f t="shared" si="5"/>
        <v>0</v>
      </c>
      <c r="G10" s="98">
        <f t="shared" si="5"/>
        <v>0</v>
      </c>
      <c r="H10" s="98">
        <f t="shared" si="5"/>
        <v>0</v>
      </c>
      <c r="I10" s="98">
        <f t="shared" si="5"/>
        <v>0</v>
      </c>
    </row>
    <row r="11" spans="1:9" ht="27" customHeight="1" x14ac:dyDescent="0.3">
      <c r="A11" s="11"/>
      <c r="B11" s="12"/>
      <c r="C11" s="12"/>
      <c r="D11" s="12"/>
      <c r="E11" s="12"/>
      <c r="F11" s="12"/>
      <c r="G11" s="13"/>
      <c r="H11" s="14"/>
      <c r="I11" s="10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Header>&amp;CRECAPITULARIF DPGF TRANCHE FERME avec et sans OPTION N° 1 et N°2
 MARCHE SSI MULTISITE - Bibliothèque nationale de France</oddHeader>
    <oddFooter>&amp;RPage&amp;P/&amp;N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11</vt:i4>
      </vt:variant>
    </vt:vector>
  </HeadingPairs>
  <TitlesOfParts>
    <vt:vector size="18" baseType="lpstr">
      <vt:lpstr>PG</vt:lpstr>
      <vt:lpstr>SUIVI MARCHE</vt:lpstr>
      <vt:lpstr>BFM</vt:lpstr>
      <vt:lpstr>RICHELIEU</vt:lpstr>
      <vt:lpstr>ARSENAL</vt:lpstr>
      <vt:lpstr>BUSSY ST GEORGES</vt:lpstr>
      <vt:lpstr>Récapitulatif DPGF</vt:lpstr>
      <vt:lpstr>ARSENAL!Impression_des_titres</vt:lpstr>
      <vt:lpstr>BFM!Impression_des_titres</vt:lpstr>
      <vt:lpstr>'BUSSY ST GEORGES'!Impression_des_titres</vt:lpstr>
      <vt:lpstr>RICHELIEU!Impression_des_titres</vt:lpstr>
      <vt:lpstr>ARSENAL!Zone_d_impression</vt:lpstr>
      <vt:lpstr>BFM!Zone_d_impression</vt:lpstr>
      <vt:lpstr>'BUSSY ST GEORGES'!Zone_d_impression</vt:lpstr>
      <vt:lpstr>PG!Zone_d_impression</vt:lpstr>
      <vt:lpstr>'Récapitulatif DPGF'!Zone_d_impression</vt:lpstr>
      <vt:lpstr>RICHELIEU!Zone_d_impression</vt:lpstr>
      <vt:lpstr>'SUIVI MARCHE'!Zone_d_impression</vt:lpstr>
    </vt:vector>
  </TitlesOfParts>
  <Company>CompanyName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LEVEILLE</dc:creator>
  <cp:lastModifiedBy>Jérémy MARTINS</cp:lastModifiedBy>
  <cp:lastPrinted>2026-01-26T14:48:17Z</cp:lastPrinted>
  <dcterms:created xsi:type="dcterms:W3CDTF">2014-01-06T13:03:33Z</dcterms:created>
  <dcterms:modified xsi:type="dcterms:W3CDTF">2026-02-25T09:41:05Z</dcterms:modified>
</cp:coreProperties>
</file>